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_共通情報\02_営農部\★R4肥料価格高騰対策事業\発注請書等様式\"/>
    </mc:Choice>
  </mc:AlternateContent>
  <bookViews>
    <workbookView xWindow="0" yWindow="0" windowWidth="21570" windowHeight="8160"/>
  </bookViews>
  <sheets>
    <sheet name="一覧（道国・ＪＡ通し肥料）" sheetId="6" r:id="rId1"/>
    <sheet name="発注請書（道費・直用）" sheetId="7" r:id="rId2"/>
    <sheet name="納品書（道国・直用）" sheetId="1" r:id="rId3"/>
    <sheet name="請求書（道国・直用）" sheetId="5" r:id="rId4"/>
    <sheet name="領収書（道国・直用）" sheetId="4" r:id="rId5"/>
    <sheet name="一覧様式（国費）" sheetId="8" r:id="rId6"/>
    <sheet name="記載例（国費）" sheetId="9" r:id="rId7"/>
  </sheets>
  <definedNames>
    <definedName name="_xlnm._FilterDatabase" localSheetId="5" hidden="1">'一覧様式（国費）'!$A$11:$S$33</definedName>
    <definedName name="_xlnm._FilterDatabase" localSheetId="6" hidden="1">'記載例（国費）'!$A$11:$S$33</definedName>
    <definedName name="_xlnm.Print_Area" localSheetId="0">'一覧（道国・ＪＡ通し肥料）'!#REF!</definedName>
    <definedName name="_xlnm.Print_Area" localSheetId="5">'一覧様式（国費）'!$A$1:$Q$33</definedName>
    <definedName name="_xlnm.Print_Area" localSheetId="6">'記載例（国費）'!$A$1:$S$33</definedName>
    <definedName name="_xlnm.Print_Area" localSheetId="1">'発注請書（道費・直用）'!$A$1:$H$42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8" l="1"/>
  <c r="K30" i="8"/>
  <c r="K31" i="8"/>
  <c r="K32" i="8"/>
  <c r="K28" i="8"/>
  <c r="K27" i="8"/>
  <c r="K19" i="8"/>
  <c r="K22" i="8"/>
  <c r="K23" i="8"/>
  <c r="K24" i="8"/>
  <c r="K26" i="8" s="1"/>
  <c r="K25" i="8"/>
  <c r="K21" i="8"/>
  <c r="K20" i="8"/>
  <c r="K14" i="8"/>
  <c r="K15" i="8"/>
  <c r="K16" i="8"/>
  <c r="K17" i="8"/>
  <c r="K18" i="8"/>
  <c r="K13" i="8"/>
  <c r="K12" i="8"/>
  <c r="K33" i="8" l="1"/>
  <c r="K33" i="9"/>
  <c r="M32" i="9"/>
  <c r="N32" i="9" s="1"/>
  <c r="O32" i="9" s="1"/>
  <c r="M31" i="9"/>
  <c r="M30" i="9"/>
  <c r="N30" i="9" s="1"/>
  <c r="O30" i="9" s="1"/>
  <c r="M29" i="9"/>
  <c r="M28" i="9"/>
  <c r="N28" i="9" s="1"/>
  <c r="O28" i="9" s="1"/>
  <c r="M27" i="9"/>
  <c r="K26" i="9"/>
  <c r="N25" i="9"/>
  <c r="O25" i="9" s="1"/>
  <c r="M25" i="9"/>
  <c r="M24" i="9"/>
  <c r="N24" i="9" s="1"/>
  <c r="O24" i="9" s="1"/>
  <c r="N23" i="9"/>
  <c r="O23" i="9" s="1"/>
  <c r="M23" i="9"/>
  <c r="M22" i="9"/>
  <c r="N22" i="9" s="1"/>
  <c r="O22" i="9" s="1"/>
  <c r="N21" i="9"/>
  <c r="O21" i="9" s="1"/>
  <c r="M21" i="9"/>
  <c r="M20" i="9"/>
  <c r="M26" i="9" s="1"/>
  <c r="S26" i="9" s="1"/>
  <c r="K19" i="9"/>
  <c r="M18" i="9"/>
  <c r="N18" i="9" s="1"/>
  <c r="N17" i="9"/>
  <c r="O17" i="9" s="1"/>
  <c r="M17" i="9"/>
  <c r="M16" i="9"/>
  <c r="N15" i="9"/>
  <c r="O15" i="9" s="1"/>
  <c r="M15" i="9"/>
  <c r="M14" i="9"/>
  <c r="N14" i="9" s="1"/>
  <c r="N13" i="9"/>
  <c r="O13" i="9" s="1"/>
  <c r="M13" i="9"/>
  <c r="M12" i="9"/>
  <c r="M19" i="9" s="1"/>
  <c r="S19" i="9" s="1"/>
  <c r="M32" i="8"/>
  <c r="N32" i="8" s="1"/>
  <c r="O32" i="8" s="1"/>
  <c r="M31" i="8"/>
  <c r="M30" i="8"/>
  <c r="N30" i="8" s="1"/>
  <c r="O30" i="8" s="1"/>
  <c r="M29" i="8"/>
  <c r="M28" i="8"/>
  <c r="N28" i="8" s="1"/>
  <c r="O28" i="8" s="1"/>
  <c r="M27" i="8"/>
  <c r="N25" i="8"/>
  <c r="O25" i="8" s="1"/>
  <c r="M25" i="8"/>
  <c r="M24" i="8"/>
  <c r="N24" i="8" s="1"/>
  <c r="O24" i="8" s="1"/>
  <c r="N23" i="8"/>
  <c r="O23" i="8" s="1"/>
  <c r="M23" i="8"/>
  <c r="M22" i="8"/>
  <c r="N22" i="8" s="1"/>
  <c r="O22" i="8" s="1"/>
  <c r="N21" i="8"/>
  <c r="O21" i="8" s="1"/>
  <c r="M21" i="8"/>
  <c r="M20" i="8"/>
  <c r="M18" i="8"/>
  <c r="N18" i="8" s="1"/>
  <c r="N17" i="8"/>
  <c r="O17" i="8" s="1"/>
  <c r="M17" i="8"/>
  <c r="M16" i="8"/>
  <c r="N15" i="8"/>
  <c r="O15" i="8" s="1"/>
  <c r="M15" i="8"/>
  <c r="M14" i="8"/>
  <c r="N14" i="8" s="1"/>
  <c r="N13" i="8"/>
  <c r="O13" i="8" s="1"/>
  <c r="M13" i="8"/>
  <c r="M12" i="8"/>
  <c r="M19" i="8" s="1"/>
  <c r="S19" i="8" s="1"/>
  <c r="M26" i="8" l="1"/>
  <c r="S26" i="8" s="1"/>
  <c r="O27" i="8"/>
  <c r="O16" i="8"/>
  <c r="N12" i="8"/>
  <c r="N16" i="8"/>
  <c r="N12" i="9"/>
  <c r="N16" i="9"/>
  <c r="O16" i="9" s="1"/>
  <c r="O14" i="8"/>
  <c r="O18" i="8"/>
  <c r="N27" i="8"/>
  <c r="N29" i="8"/>
  <c r="O29" i="8" s="1"/>
  <c r="N31" i="8"/>
  <c r="O31" i="8" s="1"/>
  <c r="M33" i="8"/>
  <c r="S33" i="8" s="1"/>
  <c r="O14" i="9"/>
  <c r="O18" i="9"/>
  <c r="N27" i="9"/>
  <c r="O27" i="9" s="1"/>
  <c r="N29" i="9"/>
  <c r="O29" i="9" s="1"/>
  <c r="N31" i="9"/>
  <c r="O31" i="9" s="1"/>
  <c r="M33" i="9"/>
  <c r="S33" i="9" s="1"/>
  <c r="N20" i="8"/>
  <c r="N20" i="9"/>
  <c r="O33" i="9" l="1"/>
  <c r="N19" i="9"/>
  <c r="N19" i="8"/>
  <c r="O33" i="8"/>
  <c r="N26" i="9"/>
  <c r="O20" i="9"/>
  <c r="O26" i="9" s="1"/>
  <c r="N33" i="8"/>
  <c r="O12" i="8"/>
  <c r="O19" i="8" s="1"/>
  <c r="N33" i="9"/>
  <c r="N26" i="8"/>
  <c r="O20" i="8"/>
  <c r="O26" i="8" s="1"/>
  <c r="O12" i="9"/>
  <c r="O19" i="9" s="1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6" i="6"/>
  <c r="K5" i="6"/>
  <c r="H34" i="7" l="1"/>
  <c r="F34" i="7"/>
  <c r="H33" i="7"/>
  <c r="F33" i="7"/>
  <c r="H32" i="7"/>
  <c r="F32" i="7"/>
  <c r="H31" i="7"/>
  <c r="F31" i="7"/>
  <c r="H30" i="7"/>
  <c r="F30" i="7"/>
  <c r="H29" i="7"/>
  <c r="F29" i="7"/>
  <c r="H28" i="7"/>
  <c r="F28" i="7"/>
  <c r="H27" i="7"/>
  <c r="F27" i="7"/>
  <c r="H26" i="7"/>
  <c r="F26" i="7"/>
  <c r="H25" i="7"/>
  <c r="F25" i="7"/>
  <c r="H24" i="7"/>
  <c r="F24" i="7"/>
  <c r="H23" i="7"/>
  <c r="F23" i="7"/>
  <c r="H22" i="7"/>
  <c r="F22" i="7"/>
  <c r="H21" i="7"/>
  <c r="F21" i="7"/>
  <c r="H20" i="7"/>
  <c r="F20" i="7"/>
  <c r="H19" i="7"/>
  <c r="F19" i="7"/>
  <c r="H18" i="7"/>
  <c r="F18" i="7"/>
  <c r="H17" i="7"/>
  <c r="F17" i="7"/>
  <c r="H16" i="7"/>
  <c r="F16" i="7"/>
  <c r="H15" i="7"/>
  <c r="F15" i="7"/>
  <c r="H14" i="7"/>
  <c r="F14" i="7"/>
  <c r="F35" i="7" s="1"/>
  <c r="H35" i="7" l="1"/>
  <c r="H36" i="7"/>
  <c r="H37" i="7" s="1"/>
  <c r="I5" i="6" l="1"/>
  <c r="H22" i="4" l="1"/>
  <c r="F22" i="4"/>
  <c r="H21" i="4"/>
  <c r="F21" i="4"/>
  <c r="H20" i="4"/>
  <c r="F20" i="4"/>
  <c r="H23" i="5"/>
  <c r="F23" i="5"/>
  <c r="H22" i="5"/>
  <c r="F22" i="5"/>
  <c r="H21" i="5"/>
  <c r="F21" i="5"/>
  <c r="H21" i="1"/>
  <c r="F21" i="1"/>
  <c r="H20" i="1"/>
  <c r="F20" i="1"/>
  <c r="H19" i="1"/>
  <c r="F19" i="1"/>
  <c r="H33" i="4" l="1"/>
  <c r="H34" i="1"/>
  <c r="H33" i="5"/>
  <c r="H34" i="5"/>
  <c r="F15" i="4" l="1"/>
  <c r="F16" i="4"/>
  <c r="F17" i="4"/>
  <c r="F18" i="4"/>
  <c r="F19" i="4"/>
  <c r="F23" i="4"/>
  <c r="F24" i="4"/>
  <c r="F25" i="4"/>
  <c r="F26" i="4"/>
  <c r="F27" i="4"/>
  <c r="F28" i="4"/>
  <c r="F29" i="4"/>
  <c r="F30" i="4"/>
  <c r="F31" i="4"/>
  <c r="F32" i="4"/>
  <c r="F33" i="4"/>
  <c r="H15" i="4"/>
  <c r="H16" i="4"/>
  <c r="H17" i="4"/>
  <c r="H18" i="4"/>
  <c r="H19" i="4"/>
  <c r="H23" i="4"/>
  <c r="H24" i="4"/>
  <c r="H25" i="4"/>
  <c r="H26" i="4"/>
  <c r="H27" i="4"/>
  <c r="H28" i="4"/>
  <c r="H29" i="4"/>
  <c r="H30" i="4"/>
  <c r="H31" i="4"/>
  <c r="H32" i="4"/>
  <c r="H14" i="4"/>
  <c r="F14" i="4"/>
  <c r="F15" i="1"/>
  <c r="F16" i="1"/>
  <c r="F17" i="1"/>
  <c r="F18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H15" i="1"/>
  <c r="H16" i="1"/>
  <c r="H17" i="1"/>
  <c r="H18" i="1"/>
  <c r="H22" i="1"/>
  <c r="H23" i="1"/>
  <c r="H24" i="1"/>
  <c r="H25" i="1"/>
  <c r="H26" i="1"/>
  <c r="H27" i="1"/>
  <c r="H28" i="1"/>
  <c r="H29" i="1"/>
  <c r="H30" i="1"/>
  <c r="H31" i="1"/>
  <c r="H32" i="1"/>
  <c r="H33" i="1"/>
  <c r="H14" i="1"/>
  <c r="F14" i="1"/>
  <c r="H15" i="5"/>
  <c r="H16" i="5"/>
  <c r="H17" i="5"/>
  <c r="H18" i="5"/>
  <c r="H19" i="5"/>
  <c r="H20" i="5"/>
  <c r="H24" i="5"/>
  <c r="H25" i="5"/>
  <c r="H26" i="5"/>
  <c r="H27" i="5"/>
  <c r="H28" i="5"/>
  <c r="H29" i="5"/>
  <c r="H30" i="5"/>
  <c r="H31" i="5"/>
  <c r="H32" i="5"/>
  <c r="F15" i="5"/>
  <c r="F16" i="5"/>
  <c r="F17" i="5"/>
  <c r="F18" i="5"/>
  <c r="F19" i="5"/>
  <c r="F20" i="5"/>
  <c r="F24" i="5"/>
  <c r="F25" i="5"/>
  <c r="F26" i="5"/>
  <c r="F27" i="5"/>
  <c r="F28" i="5"/>
  <c r="F29" i="5"/>
  <c r="F30" i="5"/>
  <c r="F31" i="5"/>
  <c r="F32" i="5"/>
  <c r="F33" i="5"/>
  <c r="F34" i="5"/>
  <c r="H14" i="5"/>
  <c r="F14" i="5"/>
  <c r="F35" i="5" l="1"/>
  <c r="F34" i="4"/>
  <c r="H35" i="5" l="1"/>
  <c r="H36" i="5" s="1"/>
  <c r="H37" i="5" s="1"/>
  <c r="C10" i="5" s="1"/>
  <c r="H34" i="4"/>
  <c r="H35" i="4" l="1"/>
  <c r="H36" i="4" s="1"/>
  <c r="C7" i="4" s="1"/>
  <c r="H35" i="1"/>
  <c r="H36" i="1" l="1"/>
  <c r="H37" i="1" s="1"/>
  <c r="C7" i="1" l="1"/>
</calcChain>
</file>

<file path=xl/comments1.xml><?xml version="1.0" encoding="utf-8"?>
<comments xmlns="http://schemas.openxmlformats.org/spreadsheetml/2006/main">
  <authors>
    <author>ＪＡ幕別町　高野 大祐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2022.6.1～現在（受注分）</t>
        </r>
      </text>
    </commen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未納品は入力不要</t>
        </r>
      </text>
    </comment>
  </commentList>
</comments>
</file>

<file path=xl/comments2.xml><?xml version="1.0" encoding="utf-8"?>
<comments xmlns="http://schemas.openxmlformats.org/spreadsheetml/2006/main">
  <authors>
    <author>ＪＡ幕別町　高野 大祐</author>
  </authors>
  <commentLis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ヘッダーに「幕別町農業協同組合」と入れてあります。削除しないで下さい。
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印刷の余白はパンチ穴が来ますので、十分空けてください。（そのような設定にしています）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購入者氏名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最終発注日以降の日付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令和５年５月までの日付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販売会社名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会社印必要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ｋｇ単位で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不足の場合は行を追加して下さい。</t>
        </r>
      </text>
    </comment>
  </commentList>
</comments>
</file>

<file path=xl/comments3.xml><?xml version="1.0" encoding="utf-8"?>
<comments xmlns="http://schemas.openxmlformats.org/spreadsheetml/2006/main">
  <authors>
    <author>ＪＡ幕別町　高野 大祐</author>
  </authors>
  <commentLis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ヘッダーに「幕別町農業協同組合」と入れてあります。削除しないで下さい。
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印刷の余白はパンチ穴が来ますので、十分空けてください。（そのような設定にしています）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ｋｇ単位で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不足の場合は行を追加して下さい。</t>
        </r>
      </text>
    </comment>
  </commentList>
</comments>
</file>

<file path=xl/comments4.xml><?xml version="1.0" encoding="utf-8"?>
<comments xmlns="http://schemas.openxmlformats.org/spreadsheetml/2006/main">
  <authors>
    <author>ＪＡ幕別町　高野 大祐</author>
  </authors>
  <commentLis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ヘッダーに「幕別町農業協同組合」と入れてあります。削除しないで下さい。
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印刷の余白はパンチ穴が来ますので、十分空けてください。（そのような設定にしています）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ｋｇ単位で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不足の場合は行を追加して下さい。</t>
        </r>
      </text>
    </comment>
  </commentList>
</comments>
</file>

<file path=xl/comments5.xml><?xml version="1.0" encoding="utf-8"?>
<comments xmlns="http://schemas.openxmlformats.org/spreadsheetml/2006/main">
  <authors>
    <author>ＪＡ幕別町　高野 大祐</author>
  </authors>
  <commentLis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ヘッダーに「幕別町農業協同組合」と入れてあります。削除しないで下さい。
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印刷の余白はパンチ穴が来ますので、十分空けてください。（そのような設定にしています）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ｋｇ単位で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不足の場合は行を追加して下さい。</t>
        </r>
      </text>
    </comment>
  </commentList>
</comments>
</file>

<file path=xl/sharedStrings.xml><?xml version="1.0" encoding="utf-8"?>
<sst xmlns="http://schemas.openxmlformats.org/spreadsheetml/2006/main" count="368" uniqueCount="153">
  <si>
    <t>納　品　書</t>
    <rPh sb="0" eb="1">
      <t>オサメ</t>
    </rPh>
    <rPh sb="2" eb="3">
      <t>ヒン</t>
    </rPh>
    <rPh sb="4" eb="5">
      <t>ショ</t>
    </rPh>
    <phoneticPr fontId="2"/>
  </si>
  <si>
    <t>製品名</t>
    <rPh sb="0" eb="3">
      <t>セイヒンメイ</t>
    </rPh>
    <phoneticPr fontId="2"/>
  </si>
  <si>
    <t>備考</t>
    <rPh sb="0" eb="2">
      <t>ビコウ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</si>
  <si>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</si>
  <si>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</si>
  <si>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</si>
  <si>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</si>
  <si>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</si>
  <si>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2022年〇月○○日</t>
    <rPh sb="4" eb="5">
      <t>ネン</t>
    </rPh>
    <rPh sb="6" eb="7">
      <t>ガツ</t>
    </rPh>
    <rPh sb="9" eb="10">
      <t>ヒ</t>
    </rPh>
    <phoneticPr fontId="2"/>
  </si>
  <si>
    <t>下記のとおり納品致します。</t>
    <rPh sb="0" eb="2">
      <t>カキ</t>
    </rPh>
    <rPh sb="6" eb="8">
      <t>ノウヒン</t>
    </rPh>
    <rPh sb="8" eb="9">
      <t>イタ</t>
    </rPh>
    <phoneticPr fontId="2"/>
  </si>
  <si>
    <t>納品額</t>
    <rPh sb="0" eb="2">
      <t>ノウヒン</t>
    </rPh>
    <rPh sb="2" eb="3">
      <t>ガク</t>
    </rPh>
    <phoneticPr fontId="2"/>
  </si>
  <si>
    <t>○○○株式会社</t>
    <rPh sb="3" eb="5">
      <t>カブシキ</t>
    </rPh>
    <rPh sb="5" eb="7">
      <t>カイシャ</t>
    </rPh>
    <phoneticPr fontId="2"/>
  </si>
  <si>
    <t>〒000-0000</t>
    <phoneticPr fontId="2"/>
  </si>
  <si>
    <t>北海道○○市○○○町○○○</t>
    <rPh sb="0" eb="3">
      <t>ホッカイドウ</t>
    </rPh>
    <rPh sb="5" eb="6">
      <t>シ</t>
    </rPh>
    <rPh sb="9" eb="10">
      <t>チョウ</t>
    </rPh>
    <phoneticPr fontId="2"/>
  </si>
  <si>
    <t>℡：0000-00-0000</t>
    <phoneticPr fontId="2"/>
  </si>
  <si>
    <t>担当：○○○○</t>
    <rPh sb="0" eb="2">
      <t>タントウ</t>
    </rPh>
    <phoneticPr fontId="2"/>
  </si>
  <si>
    <t>納入方法：弊社指定の方法</t>
    <rPh sb="0" eb="2">
      <t>ノウニュウ</t>
    </rPh>
    <rPh sb="2" eb="4">
      <t>ホウホウ</t>
    </rPh>
    <rPh sb="5" eb="7">
      <t>ヘイシャ</t>
    </rPh>
    <rPh sb="7" eb="9">
      <t>シテイ</t>
    </rPh>
    <rPh sb="10" eb="12">
      <t>ホウホウ</t>
    </rPh>
    <phoneticPr fontId="2"/>
  </si>
  <si>
    <t>支払方法：銀行振込　　　</t>
    <rPh sb="0" eb="2">
      <t>シハライ</t>
    </rPh>
    <rPh sb="2" eb="4">
      <t>ホウホウ</t>
    </rPh>
    <rPh sb="5" eb="9">
      <t>ギンコウフリコミ</t>
    </rPh>
    <phoneticPr fontId="2"/>
  </si>
  <si>
    <t>件名：肥料購入の件</t>
    <rPh sb="0" eb="2">
      <t>ケンメイ</t>
    </rPh>
    <rPh sb="3" eb="5">
      <t>ヒリョウ</t>
    </rPh>
    <rPh sb="5" eb="7">
      <t>コウニュウ</t>
    </rPh>
    <rPh sb="8" eb="9">
      <t>ケン</t>
    </rPh>
    <phoneticPr fontId="2"/>
  </si>
  <si>
    <t>納品年月日</t>
    <rPh sb="0" eb="2">
      <t>ノウヒン</t>
    </rPh>
    <rPh sb="2" eb="5">
      <t>ネンガッピ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</si>
  <si>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</si>
  <si>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領収額</t>
    <rPh sb="0" eb="2">
      <t>リョウシュウ</t>
    </rPh>
    <rPh sb="2" eb="3">
      <t>ガク</t>
    </rPh>
    <phoneticPr fontId="2"/>
  </si>
  <si>
    <t>下記のとおり、確かに領収致しました。</t>
    <rPh sb="0" eb="2">
      <t>カキ</t>
    </rPh>
    <rPh sb="7" eb="8">
      <t>タシ</t>
    </rPh>
    <rPh sb="10" eb="12">
      <t>リョウシュウ</t>
    </rPh>
    <rPh sb="12" eb="13">
      <t>イタ</t>
    </rPh>
    <phoneticPr fontId="2"/>
  </si>
  <si>
    <t>担当印</t>
    <rPh sb="0" eb="2">
      <t>タントウ</t>
    </rPh>
    <rPh sb="2" eb="3">
      <t>イン</t>
    </rPh>
    <phoneticPr fontId="2"/>
  </si>
  <si>
    <t>検　　印</t>
    <rPh sb="0" eb="1">
      <t>ケン</t>
    </rPh>
    <rPh sb="3" eb="4">
      <t>イン</t>
    </rPh>
    <phoneticPr fontId="2"/>
  </si>
  <si>
    <t>お支払期限　：　令和　年　月　日</t>
    <rPh sb="1" eb="3">
      <t>シハラ</t>
    </rPh>
    <rPh sb="3" eb="5">
      <t>キゲン</t>
    </rPh>
    <rPh sb="8" eb="10">
      <t>レイワ</t>
    </rPh>
    <rPh sb="11" eb="12">
      <t>トシ</t>
    </rPh>
    <rPh sb="13" eb="14">
      <t>ツキ</t>
    </rPh>
    <rPh sb="15" eb="16">
      <t>ヒ</t>
    </rPh>
    <phoneticPr fontId="2"/>
  </si>
  <si>
    <t>件　　　名　：　肥料代金</t>
    <rPh sb="0" eb="1">
      <t>ケン</t>
    </rPh>
    <rPh sb="4" eb="5">
      <t>ナ</t>
    </rPh>
    <rPh sb="8" eb="10">
      <t>ヒリョウ</t>
    </rPh>
    <rPh sb="10" eb="12">
      <t>ダイキン</t>
    </rPh>
    <phoneticPr fontId="2"/>
  </si>
  <si>
    <t>ご請求金額　：　　　</t>
    <rPh sb="1" eb="3">
      <t>セイキュウ</t>
    </rPh>
    <rPh sb="3" eb="4">
      <t>キン</t>
    </rPh>
    <rPh sb="4" eb="5">
      <t>ガク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</si>
  <si>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</si>
  <si>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</si>
  <si>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　　　　　　　　　　　　　　　　御中　　　</t>
    <rPh sb="16" eb="18">
      <t>オンチュウ</t>
    </rPh>
    <phoneticPr fontId="2"/>
  </si>
  <si>
    <t>希望納期：2023/○○/○○</t>
    <rPh sb="0" eb="2">
      <t>キボウ</t>
    </rPh>
    <rPh sb="2" eb="4">
      <t>ノウキ</t>
    </rPh>
    <phoneticPr fontId="2"/>
  </si>
  <si>
    <t>数量</t>
    <rPh sb="0" eb="1">
      <t>スウ</t>
    </rPh>
    <rPh sb="1" eb="2">
      <t>リョウ</t>
    </rPh>
    <phoneticPr fontId="2"/>
  </si>
  <si>
    <t>発　注　請　書</t>
    <rPh sb="0" eb="1">
      <t>ハッ</t>
    </rPh>
    <rPh sb="2" eb="3">
      <t>チュウ</t>
    </rPh>
    <rPh sb="4" eb="5">
      <t>ウ</t>
    </rPh>
    <rPh sb="6" eb="7">
      <t>ショ</t>
    </rPh>
    <phoneticPr fontId="2"/>
  </si>
  <si>
    <t>　　　　　　　　　　　　御中　</t>
    <rPh sb="12" eb="14">
      <t>オンチュウ</t>
    </rPh>
    <phoneticPr fontId="2"/>
  </si>
  <si>
    <t>㈱〇〇〇〇</t>
    <phoneticPr fontId="2"/>
  </si>
  <si>
    <t>北海道〇〇市〇〇</t>
    <rPh sb="0" eb="3">
      <t>ホッカイドウ</t>
    </rPh>
    <rPh sb="5" eb="6">
      <t>シ</t>
    </rPh>
    <phoneticPr fontId="2"/>
  </si>
  <si>
    <t>印</t>
    <rPh sb="0" eb="1">
      <t>イン</t>
    </rPh>
    <phoneticPr fontId="2"/>
  </si>
  <si>
    <t>受注年月日</t>
    <rPh sb="0" eb="2">
      <t>ジュチュウ</t>
    </rPh>
    <rPh sb="2" eb="5">
      <t>ネンガッピ</t>
    </rPh>
    <phoneticPr fontId="2"/>
  </si>
  <si>
    <t>荷姿
(kg)</t>
    <rPh sb="0" eb="1">
      <t>ニ</t>
    </rPh>
    <rPh sb="1" eb="2">
      <t>スガタ</t>
    </rPh>
    <phoneticPr fontId="2"/>
  </si>
  <si>
    <t>総重量
(kg)</t>
    <rPh sb="0" eb="3">
      <t>ソウジュウリョウ</t>
    </rPh>
    <phoneticPr fontId="2"/>
  </si>
  <si>
    <t>粒状過リン酸石灰</t>
    <rPh sb="0" eb="2">
      <t>リュウジョウ</t>
    </rPh>
    <rPh sb="2" eb="3">
      <t>カ</t>
    </rPh>
    <rPh sb="5" eb="6">
      <t>サン</t>
    </rPh>
    <rPh sb="6" eb="8">
      <t>セッカイ</t>
    </rPh>
    <phoneticPr fontId="2"/>
  </si>
  <si>
    <t>BBS859</t>
    <phoneticPr fontId="2"/>
  </si>
  <si>
    <t>宇部硫安</t>
    <rPh sb="0" eb="2">
      <t>ウベ</t>
    </rPh>
    <rPh sb="2" eb="4">
      <t>リュウアン</t>
    </rPh>
    <phoneticPr fontId="2"/>
  </si>
  <si>
    <t>eトミー688</t>
    <phoneticPr fontId="2"/>
  </si>
  <si>
    <t>重炭酸加里</t>
    <rPh sb="0" eb="1">
      <t>ジュウ</t>
    </rPh>
    <rPh sb="1" eb="3">
      <t>タンサン</t>
    </rPh>
    <rPh sb="3" eb="5">
      <t>カリ</t>
    </rPh>
    <phoneticPr fontId="2"/>
  </si>
  <si>
    <t>ユーザー名</t>
    <rPh sb="4" eb="5">
      <t>メイ</t>
    </rPh>
    <phoneticPr fontId="2"/>
  </si>
  <si>
    <t>受注年月日</t>
    <rPh sb="0" eb="2">
      <t>ジュチュウ</t>
    </rPh>
    <rPh sb="2" eb="5">
      <t>ネンガッピ</t>
    </rPh>
    <phoneticPr fontId="2"/>
  </si>
  <si>
    <t>製品名</t>
    <rPh sb="0" eb="3">
      <t>セイヒンメイ</t>
    </rPh>
    <phoneticPr fontId="2"/>
  </si>
  <si>
    <t>荷姿
（kg）</t>
    <rPh sb="0" eb="2">
      <t>ニスガタ</t>
    </rPh>
    <phoneticPr fontId="2"/>
  </si>
  <si>
    <t>数量</t>
    <rPh sb="0" eb="2">
      <t>スウリョウ</t>
    </rPh>
    <phoneticPr fontId="2"/>
  </si>
  <si>
    <t>総重量
（kg）</t>
    <rPh sb="0" eb="3">
      <t>ソウジュウリョウ</t>
    </rPh>
    <phoneticPr fontId="2"/>
  </si>
  <si>
    <t>以下のとおり受注致します。</t>
    <rPh sb="0" eb="2">
      <t>イカ</t>
    </rPh>
    <rPh sb="6" eb="8">
      <t>ジュチュウ</t>
    </rPh>
    <rPh sb="8" eb="9">
      <t>イタ</t>
    </rPh>
    <phoneticPr fontId="2"/>
  </si>
  <si>
    <t>肥料高騰対策受注状況一覧</t>
    <rPh sb="0" eb="2">
      <t>ヒリョウ</t>
    </rPh>
    <rPh sb="2" eb="4">
      <t>コウトウ</t>
    </rPh>
    <rPh sb="4" eb="6">
      <t>タイサク</t>
    </rPh>
    <rPh sb="6" eb="8">
      <t>ジュチュウ</t>
    </rPh>
    <rPh sb="8" eb="10">
      <t>ジョウキョウ</t>
    </rPh>
    <rPh sb="10" eb="12">
      <t>イチラン</t>
    </rPh>
    <phoneticPr fontId="2"/>
  </si>
  <si>
    <t>納品日</t>
    <rPh sb="0" eb="3">
      <t>ノウヒンビ</t>
    </rPh>
    <phoneticPr fontId="2"/>
  </si>
  <si>
    <t>道費
対象</t>
    <rPh sb="0" eb="2">
      <t>ドウヒ</t>
    </rPh>
    <rPh sb="3" eb="5">
      <t>タイショウ</t>
    </rPh>
    <phoneticPr fontId="2"/>
  </si>
  <si>
    <t>国費
対象</t>
    <rPh sb="0" eb="2">
      <t>コクヒ</t>
    </rPh>
    <rPh sb="3" eb="5">
      <t>タイショウ</t>
    </rPh>
    <phoneticPr fontId="2"/>
  </si>
  <si>
    <t>例）〇〇　〇〇</t>
    <rPh sb="0" eb="1">
      <t>レイ</t>
    </rPh>
    <phoneticPr fontId="2"/>
  </si>
  <si>
    <t>会社名：</t>
    <rPh sb="0" eb="2">
      <t>カイシャ</t>
    </rPh>
    <rPh sb="2" eb="3">
      <t>メイ</t>
    </rPh>
    <phoneticPr fontId="2"/>
  </si>
  <si>
    <t>〇</t>
    <phoneticPr fontId="2"/>
  </si>
  <si>
    <t>〇</t>
    <phoneticPr fontId="2"/>
  </si>
  <si>
    <t>2022.6.1</t>
    <phoneticPr fontId="2"/>
  </si>
  <si>
    <t>2022.6.30</t>
    <phoneticPr fontId="2"/>
  </si>
  <si>
    <t>BBS馬鈴薯○○</t>
    <rPh sb="3" eb="6">
      <t>バレイショ</t>
    </rPh>
    <phoneticPr fontId="2"/>
  </si>
  <si>
    <t>単価
（税抜）</t>
    <rPh sb="0" eb="2">
      <t>タンカ</t>
    </rPh>
    <rPh sb="4" eb="6">
      <t>ゼイヌキ</t>
    </rPh>
    <phoneticPr fontId="2"/>
  </si>
  <si>
    <t>金額
（税抜）</t>
    <rPh sb="0" eb="2">
      <t>キンガク</t>
    </rPh>
    <rPh sb="4" eb="6">
      <t>ゼイヌキ</t>
    </rPh>
    <phoneticPr fontId="2"/>
  </si>
  <si>
    <t>×</t>
    <phoneticPr fontId="2"/>
  </si>
  <si>
    <t>〇</t>
    <phoneticPr fontId="2"/>
  </si>
  <si>
    <t>2022.7.9</t>
    <phoneticPr fontId="2"/>
  </si>
  <si>
    <t>2022.8.30</t>
    <phoneticPr fontId="2"/>
  </si>
  <si>
    <t>鶏糞</t>
    <rPh sb="0" eb="2">
      <t>ケイフン</t>
    </rPh>
    <phoneticPr fontId="2"/>
  </si>
  <si>
    <t>〇</t>
    <phoneticPr fontId="2"/>
  </si>
  <si>
    <t>BBS豆〇〇</t>
    <rPh sb="3" eb="4">
      <t>マメ</t>
    </rPh>
    <phoneticPr fontId="2"/>
  </si>
  <si>
    <t>2022年　　月　　日</t>
    <rPh sb="4" eb="5">
      <t>ネン</t>
    </rPh>
    <rPh sb="7" eb="8">
      <t>ツキ</t>
    </rPh>
    <rPh sb="10" eb="11">
      <t>ヒ</t>
    </rPh>
    <phoneticPr fontId="2"/>
  </si>
  <si>
    <t>販売商品名：</t>
    <rPh sb="0" eb="2">
      <t>ハンバイ</t>
    </rPh>
    <rPh sb="2" eb="5">
      <t>ショウヒンメイ</t>
    </rPh>
    <phoneticPr fontId="2"/>
  </si>
  <si>
    <t>肥料販売業者名</t>
    <rPh sb="0" eb="2">
      <t>ヒリョウ</t>
    </rPh>
    <rPh sb="2" eb="4">
      <t>ハンバイ</t>
    </rPh>
    <rPh sb="4" eb="6">
      <t>ギョウシャ</t>
    </rPh>
    <rPh sb="6" eb="7">
      <t>メイ</t>
    </rPh>
    <phoneticPr fontId="2"/>
  </si>
  <si>
    <t>被 請 求 者：</t>
    <rPh sb="0" eb="1">
      <t>コウム</t>
    </rPh>
    <rPh sb="2" eb="3">
      <t>ショウ</t>
    </rPh>
    <rPh sb="4" eb="5">
      <t>モトム</t>
    </rPh>
    <rPh sb="6" eb="7">
      <t>シャ</t>
    </rPh>
    <phoneticPr fontId="2"/>
  </si>
  <si>
    <t>下記のとおり</t>
    <rPh sb="0" eb="2">
      <t>カキ</t>
    </rPh>
    <phoneticPr fontId="2"/>
  </si>
  <si>
    <t>代表者名　</t>
    <rPh sb="0" eb="3">
      <t>ダイヒョウシャ</t>
    </rPh>
    <rPh sb="3" eb="4">
      <t>メイ</t>
    </rPh>
    <phoneticPr fontId="2"/>
  </si>
  <si>
    <t>〒　　　ー</t>
    <phoneticPr fontId="2"/>
  </si>
  <si>
    <t>住所</t>
    <rPh sb="0" eb="2">
      <t>ジュウショ</t>
    </rPh>
    <phoneticPr fontId="2"/>
  </si>
  <si>
    <t>下記のとおり販売及び請求したことを証明します。</t>
    <rPh sb="0" eb="2">
      <t>カキ</t>
    </rPh>
    <rPh sb="6" eb="8">
      <t>ハンバイ</t>
    </rPh>
    <rPh sb="8" eb="9">
      <t>オヨ</t>
    </rPh>
    <rPh sb="10" eb="12">
      <t>セイキュウ</t>
    </rPh>
    <rPh sb="17" eb="19">
      <t>ショウメイ</t>
    </rPh>
    <phoneticPr fontId="2"/>
  </si>
  <si>
    <t>℡：　　　ー　　　ー</t>
    <phoneticPr fontId="2"/>
  </si>
  <si>
    <t>No.</t>
    <phoneticPr fontId="2"/>
  </si>
  <si>
    <t>被請求者</t>
    <rPh sb="0" eb="4">
      <t>ヒセイキュウシャ</t>
    </rPh>
    <phoneticPr fontId="2"/>
  </si>
  <si>
    <t>申込年月日
（発注年月日）</t>
    <rPh sb="0" eb="2">
      <t>モウシコミ</t>
    </rPh>
    <rPh sb="2" eb="5">
      <t>ネンガッピ</t>
    </rPh>
    <rPh sb="7" eb="9">
      <t>ハッチュウ</t>
    </rPh>
    <rPh sb="9" eb="12">
      <t>ネンガッピ</t>
    </rPh>
    <phoneticPr fontId="2"/>
  </si>
  <si>
    <t>領収年月日</t>
    <rPh sb="0" eb="2">
      <t>リョウシュウ</t>
    </rPh>
    <rPh sb="2" eb="5">
      <t>ネンガッピ</t>
    </rPh>
    <phoneticPr fontId="2"/>
  </si>
  <si>
    <t>商品名</t>
    <rPh sb="0" eb="3">
      <t>ショウヒンメイ</t>
    </rPh>
    <phoneticPr fontId="2"/>
  </si>
  <si>
    <t>規格</t>
    <rPh sb="0" eb="2">
      <t>キカク</t>
    </rPh>
    <phoneticPr fontId="2"/>
  </si>
  <si>
    <t>総重量</t>
    <rPh sb="0" eb="3">
      <t>ソウジュウリョウ</t>
    </rPh>
    <phoneticPr fontId="2"/>
  </si>
  <si>
    <t>事業対象可否</t>
    <rPh sb="0" eb="4">
      <t>ジギョウタイショウ</t>
    </rPh>
    <rPh sb="4" eb="6">
      <t>カヒ</t>
    </rPh>
    <phoneticPr fontId="2"/>
  </si>
  <si>
    <t>事業控除金額</t>
    <rPh sb="0" eb="4">
      <t>ジギョウコウジョ</t>
    </rPh>
    <rPh sb="4" eb="6">
      <t>キンガク</t>
    </rPh>
    <phoneticPr fontId="2"/>
  </si>
  <si>
    <t>事業申請
金額</t>
    <rPh sb="0" eb="4">
      <t>ジギョウシンセイ</t>
    </rPh>
    <rPh sb="5" eb="7">
      <t>キンガク</t>
    </rPh>
    <phoneticPr fontId="2"/>
  </si>
  <si>
    <t>請求年月日</t>
    <rPh sb="0" eb="2">
      <t>セイキュウ</t>
    </rPh>
    <rPh sb="2" eb="5">
      <t>ネンガッピ</t>
    </rPh>
    <phoneticPr fontId="2"/>
  </si>
  <si>
    <t>購　入　先</t>
    <rPh sb="0" eb="1">
      <t>コウ</t>
    </rPh>
    <rPh sb="2" eb="3">
      <t>ニュウ</t>
    </rPh>
    <rPh sb="4" eb="5">
      <t>サキ</t>
    </rPh>
    <phoneticPr fontId="2"/>
  </si>
  <si>
    <t>消費税額</t>
    <rPh sb="0" eb="3">
      <t>ショウヒゼイ</t>
    </rPh>
    <rPh sb="3" eb="4">
      <t>ガク</t>
    </rPh>
    <phoneticPr fontId="2"/>
  </si>
  <si>
    <t>合計額</t>
    <rPh sb="0" eb="2">
      <t>ゴウケイ</t>
    </rPh>
    <rPh sb="2" eb="3">
      <t>ガク</t>
    </rPh>
    <phoneticPr fontId="2"/>
  </si>
  <si>
    <t>国</t>
    <rPh sb="0" eb="1">
      <t>クニ</t>
    </rPh>
    <phoneticPr fontId="2"/>
  </si>
  <si>
    <t>道</t>
    <rPh sb="0" eb="1">
      <t>ドウ</t>
    </rPh>
    <phoneticPr fontId="2"/>
  </si>
  <si>
    <t>○</t>
    <phoneticPr fontId="2"/>
  </si>
  <si>
    <t>○</t>
    <phoneticPr fontId="2"/>
  </si>
  <si>
    <t>○</t>
    <phoneticPr fontId="2"/>
  </si>
  <si>
    <t>✕</t>
    <phoneticPr fontId="2"/>
  </si>
  <si>
    <t>✕</t>
    <phoneticPr fontId="2"/>
  </si>
  <si>
    <t>計</t>
    <rPh sb="0" eb="1">
      <t>ケイ</t>
    </rPh>
    <phoneticPr fontId="2"/>
  </si>
  <si>
    <t>○</t>
    <phoneticPr fontId="2"/>
  </si>
  <si>
    <t>2022年○○月○○日</t>
    <rPh sb="4" eb="5">
      <t>ネン</t>
    </rPh>
    <rPh sb="7" eb="8">
      <t>ツキ</t>
    </rPh>
    <rPh sb="10" eb="11">
      <t>ヒ</t>
    </rPh>
    <phoneticPr fontId="2"/>
  </si>
  <si>
    <t>肥　料</t>
    <rPh sb="0" eb="1">
      <t>ヒ</t>
    </rPh>
    <rPh sb="2" eb="3">
      <t>リョウ</t>
    </rPh>
    <phoneticPr fontId="2"/>
  </si>
  <si>
    <t>○○○○肥料販売業者名</t>
    <rPh sb="4" eb="6">
      <t>ヒリョウ</t>
    </rPh>
    <rPh sb="6" eb="8">
      <t>ハンバイ</t>
    </rPh>
    <rPh sb="8" eb="10">
      <t>ギョウシャ</t>
    </rPh>
    <rPh sb="10" eb="11">
      <t>メイ</t>
    </rPh>
    <phoneticPr fontId="2"/>
  </si>
  <si>
    <t>代表取締役社長　○○　○○</t>
    <rPh sb="0" eb="7">
      <t>ダイヒョウトリシマリヤクシャチョウ</t>
    </rPh>
    <phoneticPr fontId="2"/>
  </si>
  <si>
    <t>〒○○○ー○○○○</t>
    <phoneticPr fontId="2"/>
  </si>
  <si>
    <t>北海道○○市○○町○○○</t>
    <rPh sb="0" eb="3">
      <t>ホッカイドウ</t>
    </rPh>
    <rPh sb="5" eb="6">
      <t>シ</t>
    </rPh>
    <rPh sb="8" eb="9">
      <t>チョウ</t>
    </rPh>
    <phoneticPr fontId="2"/>
  </si>
  <si>
    <t>℡：○○○ー○○○ー○○○○</t>
    <phoneticPr fontId="2"/>
  </si>
  <si>
    <t>No.</t>
    <phoneticPr fontId="2"/>
  </si>
  <si>
    <t>0001</t>
    <phoneticPr fontId="2"/>
  </si>
  <si>
    <t>道庁太郎</t>
    <rPh sb="0" eb="2">
      <t>ドウチョウ</t>
    </rPh>
    <phoneticPr fontId="2"/>
  </si>
  <si>
    <t>正式名称BB８０８Ｃu-１</t>
    <rPh sb="0" eb="2">
      <t>セイシキ</t>
    </rPh>
    <rPh sb="2" eb="4">
      <t>メイショウ</t>
    </rPh>
    <phoneticPr fontId="2"/>
  </si>
  <si>
    <t>ＪＡ○○○○</t>
    <phoneticPr fontId="2"/>
  </si>
  <si>
    <t>○</t>
    <phoneticPr fontId="2"/>
  </si>
  <si>
    <t>0001</t>
    <phoneticPr fontId="2"/>
  </si>
  <si>
    <t>ＪＡ○○○○</t>
    <phoneticPr fontId="2"/>
  </si>
  <si>
    <t>○</t>
    <phoneticPr fontId="2"/>
  </si>
  <si>
    <t>0001</t>
    <phoneticPr fontId="2"/>
  </si>
  <si>
    <t>正式名称Ｓ４１１</t>
    <rPh sb="0" eb="2">
      <t>セイシキ</t>
    </rPh>
    <rPh sb="2" eb="4">
      <t>メイショウ</t>
    </rPh>
    <phoneticPr fontId="2"/>
  </si>
  <si>
    <t>（株）○○○○</t>
    <rPh sb="0" eb="5">
      <t>カブマルマル</t>
    </rPh>
    <phoneticPr fontId="2"/>
  </si>
  <si>
    <t>○</t>
    <phoneticPr fontId="2"/>
  </si>
  <si>
    <t>0001</t>
    <phoneticPr fontId="2"/>
  </si>
  <si>
    <t>正式名称Ｓ１２１</t>
    <rPh sb="0" eb="2">
      <t>セイシキ</t>
    </rPh>
    <rPh sb="2" eb="4">
      <t>メイショウ</t>
    </rPh>
    <phoneticPr fontId="2"/>
  </si>
  <si>
    <t>○</t>
    <phoneticPr fontId="2"/>
  </si>
  <si>
    <t>0001</t>
    <phoneticPr fontId="2"/>
  </si>
  <si>
    <t>正式名称高度燐特号</t>
    <rPh sb="0" eb="4">
      <t>セイシキメイショウ</t>
    </rPh>
    <phoneticPr fontId="2"/>
  </si>
  <si>
    <t>ＪＡ○○○○</t>
    <phoneticPr fontId="2"/>
  </si>
  <si>
    <t>正式名称アヅミンZn</t>
    <rPh sb="0" eb="4">
      <t>セイシキメイショウ</t>
    </rPh>
    <phoneticPr fontId="14"/>
  </si>
  <si>
    <t>✕</t>
    <phoneticPr fontId="2"/>
  </si>
  <si>
    <t>正式名称液肥e・トミー</t>
    <rPh sb="0" eb="4">
      <t>セイシキメイショウ</t>
    </rPh>
    <rPh sb="4" eb="6">
      <t>エキヒ</t>
    </rPh>
    <phoneticPr fontId="2"/>
  </si>
  <si>
    <t>○○○ホームセンター</t>
    <phoneticPr fontId="2"/>
  </si>
  <si>
    <t>道庁太郎計</t>
    <rPh sb="0" eb="2">
      <t>ドウチョウ</t>
    </rPh>
    <rPh sb="4" eb="5">
      <t>ケイ</t>
    </rPh>
    <phoneticPr fontId="2"/>
  </si>
  <si>
    <t>0002</t>
    <phoneticPr fontId="2"/>
  </si>
  <si>
    <t>中央会次郎</t>
    <rPh sb="0" eb="3">
      <t>チュウオウカイ</t>
    </rPh>
    <rPh sb="3" eb="5">
      <t>ジロウ</t>
    </rPh>
    <phoneticPr fontId="2"/>
  </si>
  <si>
    <t>0002</t>
    <phoneticPr fontId="2"/>
  </si>
  <si>
    <t>0002</t>
    <phoneticPr fontId="2"/>
  </si>
  <si>
    <t>ＪＡ○○○○</t>
    <phoneticPr fontId="2"/>
  </si>
  <si>
    <t>✕</t>
    <phoneticPr fontId="2"/>
  </si>
  <si>
    <t>中央会次郎計</t>
    <rPh sb="5" eb="6">
      <t>ケイ</t>
    </rPh>
    <phoneticPr fontId="2"/>
  </si>
  <si>
    <t>0003</t>
    <phoneticPr fontId="2"/>
  </si>
  <si>
    <t>ホクレン三郎</t>
    <rPh sb="4" eb="6">
      <t>サブロウ</t>
    </rPh>
    <phoneticPr fontId="2"/>
  </si>
  <si>
    <t>ＪＡ○○○○</t>
    <phoneticPr fontId="2"/>
  </si>
  <si>
    <t>0003</t>
    <phoneticPr fontId="2"/>
  </si>
  <si>
    <t>0003</t>
    <phoneticPr fontId="2"/>
  </si>
  <si>
    <t>✕</t>
    <phoneticPr fontId="2"/>
  </si>
  <si>
    <t>ホクレン三郎計</t>
    <rPh sb="6" eb="7">
      <t>ケイ</t>
    </rPh>
    <phoneticPr fontId="2"/>
  </si>
  <si>
    <t>kg換算</t>
    <rPh sb="2" eb="4">
      <t>カンサン</t>
    </rPh>
    <phoneticPr fontId="2"/>
  </si>
  <si>
    <t>2022.11.10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</si>
</sst>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Segoe UI Symbol"/>
      <family val="2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/>
      <top style="thin">
        <color auto="1"/>
      </top>
      <bottom/>
      <diagonal style="hair">
        <color auto="1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Up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/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2" xfId="0" applyNumberFormat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3" fillId="0" borderId="31" xfId="0" applyNumberFormat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9" xfId="0" applyNumberFormat="1" applyBorder="1">
      <alignment vertical="center"/>
    </xf>
    <xf numFmtId="38" fontId="0" fillId="0" borderId="25" xfId="1" applyFont="1" applyBorder="1" applyAlignment="1">
      <alignment vertical="center"/>
    </xf>
    <xf numFmtId="38" fontId="0" fillId="0" borderId="18" xfId="1" applyFont="1" applyBorder="1">
      <alignment vertical="center"/>
    </xf>
    <xf numFmtId="38" fontId="0" fillId="0" borderId="17" xfId="1" applyFont="1" applyBorder="1">
      <alignment vertical="center"/>
    </xf>
    <xf numFmtId="14" fontId="0" fillId="0" borderId="2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>
      <alignment vertical="center"/>
    </xf>
    <xf numFmtId="0" fontId="0" fillId="0" borderId="3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3" borderId="3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49" fontId="0" fillId="0" borderId="53" xfId="0" applyNumberFormat="1" applyBorder="1" applyAlignment="1">
      <alignment horizontal="right" vertical="center"/>
    </xf>
    <xf numFmtId="0" fontId="0" fillId="0" borderId="54" xfId="0" applyBorder="1">
      <alignment vertical="center"/>
    </xf>
    <xf numFmtId="57" fontId="0" fillId="0" borderId="54" xfId="0" applyNumberFormat="1" applyBorder="1">
      <alignment vertical="center"/>
    </xf>
    <xf numFmtId="0" fontId="0" fillId="0" borderId="54" xfId="0" applyBorder="1" applyAlignment="1">
      <alignment horizontal="center" vertical="center"/>
    </xf>
    <xf numFmtId="38" fontId="0" fillId="0" borderId="54" xfId="1" applyFont="1" applyBorder="1">
      <alignment vertical="center"/>
    </xf>
    <xf numFmtId="38" fontId="0" fillId="0" borderId="35" xfId="1" applyFont="1" applyBorder="1">
      <alignment vertical="center"/>
    </xf>
    <xf numFmtId="0" fontId="0" fillId="0" borderId="35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57" fontId="0" fillId="0" borderId="43" xfId="0" applyNumberForma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>
      <alignment vertical="center"/>
    </xf>
    <xf numFmtId="38" fontId="0" fillId="0" borderId="43" xfId="1" applyFont="1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57" fontId="0" fillId="0" borderId="59" xfId="0" applyNumberFormat="1" applyBorder="1">
      <alignment vertical="center"/>
    </xf>
    <xf numFmtId="0" fontId="0" fillId="0" borderId="59" xfId="0" applyBorder="1">
      <alignment vertical="center"/>
    </xf>
    <xf numFmtId="0" fontId="12" fillId="0" borderId="59" xfId="2" applyFont="1" applyBorder="1" applyAlignment="1">
      <alignment horizontal="left" shrinkToFit="1"/>
    </xf>
    <xf numFmtId="0" fontId="12" fillId="0" borderId="59" xfId="2" applyFont="1" applyBorder="1" applyAlignment="1">
      <alignment horizontal="right" shrinkToFit="1"/>
    </xf>
    <xf numFmtId="38" fontId="12" fillId="0" borderId="59" xfId="1" applyFont="1" applyFill="1" applyBorder="1" applyAlignment="1">
      <alignment horizontal="right" shrinkToFit="1"/>
    </xf>
    <xf numFmtId="38" fontId="0" fillId="0" borderId="59" xfId="1" applyFont="1" applyBorder="1">
      <alignment vertical="center"/>
    </xf>
    <xf numFmtId="0" fontId="13" fillId="0" borderId="59" xfId="0" applyFont="1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49" fontId="0" fillId="0" borderId="62" xfId="0" applyNumberFormat="1" applyBorder="1" applyAlignment="1">
      <alignment horizontal="right" vertical="center"/>
    </xf>
    <xf numFmtId="0" fontId="0" fillId="0" borderId="50" xfId="0" applyBorder="1">
      <alignment vertical="center"/>
    </xf>
    <xf numFmtId="57" fontId="0" fillId="0" borderId="63" xfId="0" applyNumberFormat="1" applyBorder="1">
      <alignment vertical="center"/>
    </xf>
    <xf numFmtId="57" fontId="0" fillId="0" borderId="50" xfId="0" applyNumberFormat="1" applyBorder="1">
      <alignment vertical="center"/>
    </xf>
    <xf numFmtId="0" fontId="12" fillId="0" borderId="50" xfId="2" applyFont="1" applyBorder="1" applyAlignment="1">
      <alignment horizontal="left" shrinkToFit="1"/>
    </xf>
    <xf numFmtId="0" fontId="12" fillId="0" borderId="50" xfId="2" applyFont="1" applyBorder="1" applyAlignment="1">
      <alignment horizontal="right" shrinkToFit="1"/>
    </xf>
    <xf numFmtId="38" fontId="12" fillId="0" borderId="50" xfId="1" applyFont="1" applyFill="1" applyBorder="1" applyAlignment="1">
      <alignment horizontal="right" shrinkToFit="1"/>
    </xf>
    <xf numFmtId="38" fontId="0" fillId="0" borderId="50" xfId="1" applyFont="1" applyBorder="1">
      <alignment vertical="center"/>
    </xf>
    <xf numFmtId="0" fontId="13" fillId="0" borderId="50" xfId="0" applyFont="1" applyBorder="1">
      <alignment vertical="center"/>
    </xf>
    <xf numFmtId="49" fontId="0" fillId="0" borderId="47" xfId="0" applyNumberFormat="1" applyBorder="1" applyAlignment="1">
      <alignment horizontal="right" vertical="center"/>
    </xf>
    <xf numFmtId="0" fontId="0" fillId="0" borderId="64" xfId="0" applyBorder="1">
      <alignment vertical="center"/>
    </xf>
    <xf numFmtId="0" fontId="0" fillId="0" borderId="15" xfId="0" applyBorder="1">
      <alignment vertical="center"/>
    </xf>
    <xf numFmtId="38" fontId="0" fillId="0" borderId="64" xfId="1" applyFont="1" applyBorder="1">
      <alignment vertical="center"/>
    </xf>
    <xf numFmtId="0" fontId="0" fillId="0" borderId="65" xfId="0" applyBorder="1">
      <alignment vertical="center"/>
    </xf>
    <xf numFmtId="38" fontId="0" fillId="0" borderId="16" xfId="0" applyNumberFormat="1" applyBorder="1">
      <alignment vertical="center"/>
    </xf>
    <xf numFmtId="49" fontId="0" fillId="0" borderId="66" xfId="0" applyNumberFormat="1" applyBorder="1" applyAlignment="1">
      <alignment horizontal="right" vertical="center"/>
    </xf>
    <xf numFmtId="49" fontId="0" fillId="0" borderId="67" xfId="0" applyNumberFormat="1" applyBorder="1" applyAlignment="1">
      <alignment horizontal="right" vertical="center"/>
    </xf>
    <xf numFmtId="0" fontId="12" fillId="0" borderId="43" xfId="2" applyFont="1" applyBorder="1" applyAlignment="1">
      <alignment horizontal="right" shrinkToFit="1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3" borderId="51" xfId="0" applyFill="1" applyBorder="1" applyAlignment="1">
      <alignment horizontal="center" vertical="center"/>
    </xf>
    <xf numFmtId="57" fontId="0" fillId="0" borderId="54" xfId="0" applyNumberFormat="1" applyBorder="1" applyAlignment="1">
      <alignment horizontal="center" vertical="center"/>
    </xf>
    <xf numFmtId="38" fontId="0" fillId="0" borderId="15" xfId="1" applyFont="1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5" xfId="1" applyFont="1" applyBorder="1" applyAlignment="1">
      <alignment vertical="center" shrinkToFit="1"/>
    </xf>
    <xf numFmtId="38" fontId="0" fillId="0" borderId="16" xfId="1" applyFont="1" applyBorder="1" applyAlignment="1">
      <alignment vertical="center" shrinkToFit="1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3" borderId="39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4肥による概算売価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16</xdr:col>
      <xdr:colOff>152400</xdr:colOff>
      <xdr:row>17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11477625" y="552450"/>
          <a:ext cx="2895600" cy="40195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・納品と請求期間のラグによる申請漏れを防ぐため、令和４年６月～のＪＡ通し取引を全て入力して下さい。納品されている肥料は納品日を記載して下さい。未納品は空白にして下さい。</a:t>
          </a:r>
          <a:endParaRPr kumimoji="1" lang="en-US" altLang="ja-JP" sz="1100"/>
        </a:p>
        <a:p>
          <a:r>
            <a:rPr kumimoji="1" lang="ja-JP" altLang="en-US" sz="1100"/>
            <a:t>・購買部へ販売する場合に使用し、生産資材課へデータで提出して下さい。</a:t>
          </a:r>
          <a:endParaRPr kumimoji="1" lang="en-US" altLang="ja-JP" sz="1100"/>
        </a:p>
        <a:p>
          <a:r>
            <a:rPr kumimoji="1" lang="ja-JP" altLang="en-US" sz="1100"/>
            <a:t>・生産者と直接お金のやり取りを行う場合は、「発注請書」を作成し、発注者へ渡して下さい。</a:t>
          </a:r>
          <a:endParaRPr kumimoji="1" lang="en-US" altLang="ja-JP" sz="1100"/>
        </a:p>
        <a:p>
          <a:r>
            <a:rPr kumimoji="1" lang="ja-JP" altLang="en-US" sz="1100"/>
            <a:t>・両方のパターンがある場合は、それぞれ、一覧と発注請書を作成し、一覧⇒生産資材課へ、発注請書⇒生産者へ提出して下さい。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12</xdr:row>
      <xdr:rowOff>57150</xdr:rowOff>
    </xdr:from>
    <xdr:to>
      <xdr:col>12</xdr:col>
      <xdr:colOff>342900</xdr:colOff>
      <xdr:row>28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7143750" y="2971800"/>
          <a:ext cx="2895600" cy="41338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・道費は個別申請となっている為、発注請書、納品書、請求書、領収書がそれぞれ必要です。</a:t>
          </a:r>
          <a:endParaRPr kumimoji="1" lang="en-US" altLang="ja-JP" sz="1100"/>
        </a:p>
        <a:p>
          <a:r>
            <a:rPr kumimoji="1" lang="ja-JP" altLang="en-US" sz="1100"/>
            <a:t>・申請は</a:t>
          </a:r>
          <a:r>
            <a:rPr kumimoji="1" lang="ja-JP" altLang="en-US" sz="1100" u="sng"/>
            <a:t>納品済み商品を含め発注請書のみとさせて下さい</a:t>
          </a:r>
          <a:r>
            <a:rPr kumimoji="1" lang="ja-JP" altLang="en-US" sz="1100"/>
            <a:t>（不可能な場合相談ください）。令和５年６月１２日までに納品書を道へ提出しますので、追って納品書の取り纏めを行います。</a:t>
          </a:r>
          <a:endParaRPr kumimoji="1" lang="en-US" altLang="ja-JP" sz="1100"/>
        </a:p>
        <a:p>
          <a:r>
            <a:rPr kumimoji="1" lang="ja-JP" altLang="en-US" sz="1100"/>
            <a:t>・道費</a:t>
          </a:r>
          <a:r>
            <a:rPr kumimoji="1" lang="ja-JP" altLang="en-US" sz="1100" u="sng"/>
            <a:t>対象肥料のみを記載して下さい。</a:t>
          </a:r>
          <a:endParaRPr kumimoji="1" lang="en-US" altLang="ja-JP" sz="1100"/>
        </a:p>
        <a:p>
          <a:r>
            <a:rPr kumimoji="1" lang="ja-JP" altLang="en-US" sz="1100"/>
            <a:t>＜注意＞</a:t>
          </a:r>
          <a:endParaRPr kumimoji="1" lang="en-US" altLang="ja-JP" sz="1100"/>
        </a:p>
        <a:p>
          <a:r>
            <a:rPr kumimoji="1" lang="ja-JP" altLang="en-US" sz="1100"/>
            <a:t>・（指定）配合肥料は対象肥料が含まれているものが対象です。例えば魚かす、油かすのみ配合されているものは対象外です。保証票をご確認下さい。</a:t>
          </a:r>
          <a:endParaRPr kumimoji="1" lang="en-US" altLang="ja-JP" sz="1100"/>
        </a:p>
        <a:p>
          <a:r>
            <a:rPr kumimoji="1" lang="ja-JP" altLang="en-US" sz="1100"/>
            <a:t>・対象物は道へ確認ください。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2</xdr:row>
      <xdr:rowOff>0</xdr:rowOff>
    </xdr:from>
    <xdr:to>
      <xdr:col>14</xdr:col>
      <xdr:colOff>257175</xdr:colOff>
      <xdr:row>5</xdr:row>
      <xdr:rowOff>57150</xdr:rowOff>
    </xdr:to>
    <xdr:sp macro="" textlink="">
      <xdr:nvSpPr>
        <xdr:cNvPr id="2" name="角丸四角形 1"/>
        <xdr:cNvSpPr/>
      </xdr:nvSpPr>
      <xdr:spPr>
        <a:xfrm>
          <a:off x="12001500" y="619125"/>
          <a:ext cx="809625" cy="771525"/>
        </a:xfrm>
        <a:prstGeom prst="roundRect">
          <a:avLst/>
        </a:prstGeom>
        <a:pattFill prst="pct5">
          <a:fgClr>
            <a:schemeClr val="bg1"/>
          </a:fgClr>
          <a:bgClr>
            <a:schemeClr val="bg1"/>
          </a:bgClr>
        </a:patt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E6" sqref="E6"/>
    </sheetView>
  </sheetViews>
  <sheetFormatPr defaultRowHeight="18.75"/>
  <cols>
    <col min="1" max="1" width="25.5" bestFit="1" customWidth="1"/>
    <col min="2" max="2" width="7.5" style="13" customWidth="1"/>
    <col min="3" max="3" width="6.75" style="13" customWidth="1"/>
    <col min="4" max="4" width="13" bestFit="1" customWidth="1"/>
    <col min="5" max="5" width="13" customWidth="1"/>
    <col min="6" max="6" width="19.25" customWidth="1"/>
    <col min="7" max="7" width="11.125" customWidth="1"/>
    <col min="8" max="8" width="10.25" customWidth="1"/>
    <col min="9" max="9" width="10.375" customWidth="1"/>
    <col min="10" max="10" width="10.125" customWidth="1"/>
    <col min="11" max="11" width="14.75" customWidth="1"/>
  </cols>
  <sheetData>
    <row r="1" spans="1:11" ht="24.75" customHeight="1">
      <c r="A1" t="s">
        <v>53</v>
      </c>
    </row>
    <row r="2" spans="1:11">
      <c r="A2" s="47" t="s">
        <v>58</v>
      </c>
      <c r="B2" s="53"/>
      <c r="C2" s="53"/>
      <c r="D2" s="5"/>
      <c r="E2" s="5"/>
      <c r="F2" s="5"/>
    </row>
    <row r="4" spans="1:11" ht="37.5">
      <c r="A4" s="48" t="s">
        <v>46</v>
      </c>
      <c r="B4" s="49" t="s">
        <v>55</v>
      </c>
      <c r="C4" s="49" t="s">
        <v>56</v>
      </c>
      <c r="D4" s="48" t="s">
        <v>47</v>
      </c>
      <c r="E4" s="48" t="s">
        <v>54</v>
      </c>
      <c r="F4" s="48" t="s">
        <v>48</v>
      </c>
      <c r="G4" s="49" t="s">
        <v>49</v>
      </c>
      <c r="H4" s="48" t="s">
        <v>50</v>
      </c>
      <c r="I4" s="49" t="s">
        <v>51</v>
      </c>
      <c r="J4" s="49" t="s">
        <v>64</v>
      </c>
      <c r="K4" s="49" t="s">
        <v>65</v>
      </c>
    </row>
    <row r="5" spans="1:11">
      <c r="A5" s="10" t="s">
        <v>57</v>
      </c>
      <c r="B5" s="48" t="s">
        <v>59</v>
      </c>
      <c r="C5" s="48" t="s">
        <v>60</v>
      </c>
      <c r="D5" s="54" t="s">
        <v>61</v>
      </c>
      <c r="E5" s="54" t="s">
        <v>62</v>
      </c>
      <c r="F5" s="10" t="s">
        <v>63</v>
      </c>
      <c r="G5" s="10">
        <v>500</v>
      </c>
      <c r="H5" s="10">
        <v>10</v>
      </c>
      <c r="I5" s="34">
        <f>G5*H5</f>
        <v>5000</v>
      </c>
      <c r="J5" s="34">
        <v>58000</v>
      </c>
      <c r="K5" s="34">
        <f>H5*J5</f>
        <v>580000</v>
      </c>
    </row>
    <row r="6" spans="1:11">
      <c r="A6" s="10" t="s">
        <v>57</v>
      </c>
      <c r="B6" s="48" t="s">
        <v>66</v>
      </c>
      <c r="C6" s="48" t="s">
        <v>67</v>
      </c>
      <c r="D6" s="54" t="s">
        <v>68</v>
      </c>
      <c r="E6" s="54" t="s">
        <v>69</v>
      </c>
      <c r="F6" s="10" t="s">
        <v>70</v>
      </c>
      <c r="G6" s="10">
        <v>500</v>
      </c>
      <c r="H6" s="10">
        <v>20</v>
      </c>
      <c r="I6" s="34">
        <f>G6*H6</f>
        <v>10000</v>
      </c>
      <c r="J6" s="34">
        <v>30000</v>
      </c>
      <c r="K6" s="34">
        <f t="shared" ref="K6:K36" si="0">H6*J6</f>
        <v>600000</v>
      </c>
    </row>
    <row r="7" spans="1:11">
      <c r="A7" s="10" t="s">
        <v>57</v>
      </c>
      <c r="B7" s="48" t="s">
        <v>71</v>
      </c>
      <c r="C7" s="48" t="s">
        <v>60</v>
      </c>
      <c r="D7" s="54" t="s">
        <v>152</v>
      </c>
      <c r="E7" s="54"/>
      <c r="F7" s="10" t="s">
        <v>72</v>
      </c>
      <c r="G7" s="10">
        <v>500</v>
      </c>
      <c r="H7" s="10">
        <v>5</v>
      </c>
      <c r="I7" s="34">
        <f t="shared" ref="I7:I36" si="1">G7*H7</f>
        <v>2500</v>
      </c>
      <c r="J7" s="34">
        <v>48000</v>
      </c>
      <c r="K7" s="34">
        <f t="shared" si="0"/>
        <v>240000</v>
      </c>
    </row>
    <row r="8" spans="1:11">
      <c r="A8" s="10"/>
      <c r="B8" s="48"/>
      <c r="C8" s="48"/>
      <c r="D8" s="54"/>
      <c r="E8" s="54"/>
      <c r="F8" s="10"/>
      <c r="G8" s="10"/>
      <c r="H8" s="10"/>
      <c r="I8" s="34">
        <f t="shared" si="1"/>
        <v>0</v>
      </c>
      <c r="J8" s="34"/>
      <c r="K8" s="34">
        <f t="shared" si="0"/>
        <v>0</v>
      </c>
    </row>
    <row r="9" spans="1:11">
      <c r="A9" s="10"/>
      <c r="B9" s="48"/>
      <c r="C9" s="48"/>
      <c r="D9" s="54"/>
      <c r="E9" s="54"/>
      <c r="F9" s="10"/>
      <c r="G9" s="10"/>
      <c r="H9" s="10"/>
      <c r="I9" s="34">
        <f t="shared" si="1"/>
        <v>0</v>
      </c>
      <c r="J9" s="34"/>
      <c r="K9" s="34">
        <f t="shared" si="0"/>
        <v>0</v>
      </c>
    </row>
    <row r="10" spans="1:11">
      <c r="A10" s="10"/>
      <c r="B10" s="48"/>
      <c r="C10" s="48"/>
      <c r="D10" s="54"/>
      <c r="E10" s="54"/>
      <c r="F10" s="10"/>
      <c r="G10" s="10"/>
      <c r="H10" s="10"/>
      <c r="I10" s="34">
        <f t="shared" si="1"/>
        <v>0</v>
      </c>
      <c r="J10" s="34"/>
      <c r="K10" s="34">
        <f t="shared" si="0"/>
        <v>0</v>
      </c>
    </row>
    <row r="11" spans="1:11">
      <c r="A11" s="10"/>
      <c r="B11" s="48"/>
      <c r="C11" s="48"/>
      <c r="D11" s="54"/>
      <c r="E11" s="54"/>
      <c r="F11" s="10"/>
      <c r="G11" s="10"/>
      <c r="H11" s="10"/>
      <c r="I11" s="34">
        <f t="shared" si="1"/>
        <v>0</v>
      </c>
      <c r="J11" s="34"/>
      <c r="K11" s="34">
        <f t="shared" si="0"/>
        <v>0</v>
      </c>
    </row>
    <row r="12" spans="1:11">
      <c r="A12" s="10"/>
      <c r="B12" s="48"/>
      <c r="C12" s="48"/>
      <c r="D12" s="54"/>
      <c r="E12" s="54"/>
      <c r="F12" s="10"/>
      <c r="G12" s="10"/>
      <c r="H12" s="10"/>
      <c r="I12" s="34">
        <f t="shared" si="1"/>
        <v>0</v>
      </c>
      <c r="J12" s="34"/>
      <c r="K12" s="34">
        <f t="shared" si="0"/>
        <v>0</v>
      </c>
    </row>
    <row r="13" spans="1:11">
      <c r="A13" s="10"/>
      <c r="B13" s="48"/>
      <c r="C13" s="48"/>
      <c r="D13" s="54"/>
      <c r="E13" s="54"/>
      <c r="F13" s="10"/>
      <c r="G13" s="10"/>
      <c r="H13" s="10"/>
      <c r="I13" s="34">
        <f t="shared" si="1"/>
        <v>0</v>
      </c>
      <c r="J13" s="34"/>
      <c r="K13" s="34">
        <f t="shared" si="0"/>
        <v>0</v>
      </c>
    </row>
    <row r="14" spans="1:11">
      <c r="A14" s="10"/>
      <c r="B14" s="48"/>
      <c r="C14" s="48"/>
      <c r="D14" s="54"/>
      <c r="E14" s="54"/>
      <c r="F14" s="10"/>
      <c r="G14" s="10"/>
      <c r="H14" s="10"/>
      <c r="I14" s="34">
        <f t="shared" si="1"/>
        <v>0</v>
      </c>
      <c r="J14" s="34"/>
      <c r="K14" s="34">
        <f t="shared" si="0"/>
        <v>0</v>
      </c>
    </row>
    <row r="15" spans="1:11">
      <c r="A15" s="10"/>
      <c r="B15" s="48"/>
      <c r="C15" s="48"/>
      <c r="D15" s="54"/>
      <c r="E15" s="54"/>
      <c r="F15" s="10"/>
      <c r="G15" s="10"/>
      <c r="H15" s="10"/>
      <c r="I15" s="34">
        <f t="shared" si="1"/>
        <v>0</v>
      </c>
      <c r="J15" s="34"/>
      <c r="K15" s="34">
        <f t="shared" si="0"/>
        <v>0</v>
      </c>
    </row>
    <row r="16" spans="1:11">
      <c r="A16" s="10"/>
      <c r="B16" s="48"/>
      <c r="C16" s="48"/>
      <c r="D16" s="54"/>
      <c r="E16" s="54"/>
      <c r="F16" s="10"/>
      <c r="G16" s="10"/>
      <c r="H16" s="10"/>
      <c r="I16" s="34">
        <f t="shared" si="1"/>
        <v>0</v>
      </c>
      <c r="J16" s="34"/>
      <c r="K16" s="34">
        <f t="shared" si="0"/>
        <v>0</v>
      </c>
    </row>
    <row r="17" spans="1:11">
      <c r="A17" s="10"/>
      <c r="B17" s="48"/>
      <c r="C17" s="48"/>
      <c r="D17" s="54"/>
      <c r="E17" s="54"/>
      <c r="F17" s="10"/>
      <c r="G17" s="10"/>
      <c r="H17" s="10"/>
      <c r="I17" s="34">
        <f t="shared" si="1"/>
        <v>0</v>
      </c>
      <c r="J17" s="34"/>
      <c r="K17" s="34">
        <f t="shared" si="0"/>
        <v>0</v>
      </c>
    </row>
    <row r="18" spans="1:11">
      <c r="A18" s="10"/>
      <c r="B18" s="48"/>
      <c r="C18" s="48"/>
      <c r="D18" s="54"/>
      <c r="E18" s="54"/>
      <c r="F18" s="10"/>
      <c r="G18" s="10"/>
      <c r="H18" s="10"/>
      <c r="I18" s="34">
        <f t="shared" si="1"/>
        <v>0</v>
      </c>
      <c r="J18" s="34"/>
      <c r="K18" s="34">
        <f t="shared" si="0"/>
        <v>0</v>
      </c>
    </row>
    <row r="19" spans="1:11">
      <c r="A19" s="10"/>
      <c r="B19" s="48"/>
      <c r="C19" s="48"/>
      <c r="D19" s="54"/>
      <c r="E19" s="54"/>
      <c r="F19" s="10"/>
      <c r="G19" s="10"/>
      <c r="H19" s="10"/>
      <c r="I19" s="34">
        <f t="shared" si="1"/>
        <v>0</v>
      </c>
      <c r="J19" s="34"/>
      <c r="K19" s="34">
        <f t="shared" si="0"/>
        <v>0</v>
      </c>
    </row>
    <row r="20" spans="1:11">
      <c r="A20" s="10"/>
      <c r="B20" s="48"/>
      <c r="C20" s="48"/>
      <c r="D20" s="54"/>
      <c r="E20" s="54"/>
      <c r="F20" s="10"/>
      <c r="G20" s="10"/>
      <c r="H20" s="10"/>
      <c r="I20" s="34">
        <f t="shared" si="1"/>
        <v>0</v>
      </c>
      <c r="J20" s="34"/>
      <c r="K20" s="34">
        <f t="shared" si="0"/>
        <v>0</v>
      </c>
    </row>
    <row r="21" spans="1:11">
      <c r="A21" s="10"/>
      <c r="B21" s="48"/>
      <c r="C21" s="48"/>
      <c r="D21" s="54"/>
      <c r="E21" s="54"/>
      <c r="F21" s="10"/>
      <c r="G21" s="10"/>
      <c r="H21" s="10"/>
      <c r="I21" s="34">
        <f t="shared" si="1"/>
        <v>0</v>
      </c>
      <c r="J21" s="34"/>
      <c r="K21" s="34">
        <f t="shared" si="0"/>
        <v>0</v>
      </c>
    </row>
    <row r="22" spans="1:11">
      <c r="A22" s="10"/>
      <c r="B22" s="48"/>
      <c r="C22" s="48"/>
      <c r="D22" s="54"/>
      <c r="E22" s="54"/>
      <c r="F22" s="10"/>
      <c r="G22" s="10"/>
      <c r="H22" s="10"/>
      <c r="I22" s="34">
        <f t="shared" si="1"/>
        <v>0</v>
      </c>
      <c r="J22" s="34"/>
      <c r="K22" s="34">
        <f t="shared" si="0"/>
        <v>0</v>
      </c>
    </row>
    <row r="23" spans="1:11">
      <c r="A23" s="10"/>
      <c r="B23" s="48"/>
      <c r="C23" s="48"/>
      <c r="D23" s="54"/>
      <c r="E23" s="54"/>
      <c r="F23" s="10"/>
      <c r="G23" s="10"/>
      <c r="H23" s="10"/>
      <c r="I23" s="34">
        <f t="shared" si="1"/>
        <v>0</v>
      </c>
      <c r="J23" s="34"/>
      <c r="K23" s="34">
        <f t="shared" si="0"/>
        <v>0</v>
      </c>
    </row>
    <row r="24" spans="1:11">
      <c r="A24" s="10"/>
      <c r="B24" s="48"/>
      <c r="C24" s="48"/>
      <c r="D24" s="54"/>
      <c r="E24" s="54"/>
      <c r="F24" s="10"/>
      <c r="G24" s="10"/>
      <c r="H24" s="10"/>
      <c r="I24" s="34">
        <f t="shared" si="1"/>
        <v>0</v>
      </c>
      <c r="J24" s="34"/>
      <c r="K24" s="34">
        <f t="shared" si="0"/>
        <v>0</v>
      </c>
    </row>
    <row r="25" spans="1:11">
      <c r="A25" s="10"/>
      <c r="B25" s="48"/>
      <c r="C25" s="48"/>
      <c r="D25" s="54"/>
      <c r="E25" s="54"/>
      <c r="F25" s="10"/>
      <c r="G25" s="10"/>
      <c r="H25" s="10"/>
      <c r="I25" s="34">
        <f t="shared" si="1"/>
        <v>0</v>
      </c>
      <c r="J25" s="34"/>
      <c r="K25" s="34">
        <f t="shared" si="0"/>
        <v>0</v>
      </c>
    </row>
    <row r="26" spans="1:11">
      <c r="A26" s="10"/>
      <c r="B26" s="48"/>
      <c r="C26" s="48"/>
      <c r="D26" s="54"/>
      <c r="E26" s="54"/>
      <c r="F26" s="10"/>
      <c r="G26" s="10"/>
      <c r="H26" s="10"/>
      <c r="I26" s="34">
        <f t="shared" si="1"/>
        <v>0</v>
      </c>
      <c r="J26" s="34"/>
      <c r="K26" s="34">
        <f t="shared" si="0"/>
        <v>0</v>
      </c>
    </row>
    <row r="27" spans="1:11">
      <c r="A27" s="10"/>
      <c r="B27" s="48"/>
      <c r="C27" s="48"/>
      <c r="D27" s="54"/>
      <c r="E27" s="54"/>
      <c r="F27" s="10"/>
      <c r="G27" s="10"/>
      <c r="H27" s="10"/>
      <c r="I27" s="34">
        <f t="shared" si="1"/>
        <v>0</v>
      </c>
      <c r="J27" s="34"/>
      <c r="K27" s="34">
        <f t="shared" si="0"/>
        <v>0</v>
      </c>
    </row>
    <row r="28" spans="1:11">
      <c r="A28" s="10"/>
      <c r="B28" s="48"/>
      <c r="C28" s="48"/>
      <c r="D28" s="54"/>
      <c r="E28" s="54"/>
      <c r="F28" s="10"/>
      <c r="G28" s="10"/>
      <c r="H28" s="10"/>
      <c r="I28" s="34">
        <f t="shared" si="1"/>
        <v>0</v>
      </c>
      <c r="J28" s="34"/>
      <c r="K28" s="34">
        <f t="shared" si="0"/>
        <v>0</v>
      </c>
    </row>
    <row r="29" spans="1:11">
      <c r="A29" s="10"/>
      <c r="B29" s="48"/>
      <c r="C29" s="48"/>
      <c r="D29" s="54"/>
      <c r="E29" s="54"/>
      <c r="F29" s="10"/>
      <c r="G29" s="10"/>
      <c r="H29" s="10"/>
      <c r="I29" s="34">
        <f t="shared" si="1"/>
        <v>0</v>
      </c>
      <c r="J29" s="34"/>
      <c r="K29" s="34">
        <f t="shared" si="0"/>
        <v>0</v>
      </c>
    </row>
    <row r="30" spans="1:11">
      <c r="A30" s="10"/>
      <c r="B30" s="48"/>
      <c r="C30" s="48"/>
      <c r="D30" s="54"/>
      <c r="E30" s="54"/>
      <c r="F30" s="10"/>
      <c r="G30" s="10"/>
      <c r="H30" s="10"/>
      <c r="I30" s="34">
        <f t="shared" si="1"/>
        <v>0</v>
      </c>
      <c r="J30" s="34"/>
      <c r="K30" s="34">
        <f t="shared" si="0"/>
        <v>0</v>
      </c>
    </row>
    <row r="31" spans="1:11">
      <c r="A31" s="10"/>
      <c r="B31" s="48"/>
      <c r="C31" s="48"/>
      <c r="D31" s="54"/>
      <c r="E31" s="54"/>
      <c r="F31" s="10"/>
      <c r="G31" s="10"/>
      <c r="H31" s="10"/>
      <c r="I31" s="34">
        <f t="shared" si="1"/>
        <v>0</v>
      </c>
      <c r="J31" s="34"/>
      <c r="K31" s="34">
        <f t="shared" si="0"/>
        <v>0</v>
      </c>
    </row>
    <row r="32" spans="1:11">
      <c r="A32" s="10"/>
      <c r="B32" s="48"/>
      <c r="C32" s="48"/>
      <c r="D32" s="54"/>
      <c r="E32" s="54"/>
      <c r="F32" s="10"/>
      <c r="G32" s="10"/>
      <c r="H32" s="10"/>
      <c r="I32" s="34">
        <f t="shared" si="1"/>
        <v>0</v>
      </c>
      <c r="J32" s="34"/>
      <c r="K32" s="34">
        <f t="shared" si="0"/>
        <v>0</v>
      </c>
    </row>
    <row r="33" spans="1:11">
      <c r="A33" s="10"/>
      <c r="B33" s="48"/>
      <c r="C33" s="48"/>
      <c r="D33" s="54"/>
      <c r="E33" s="54"/>
      <c r="F33" s="10"/>
      <c r="G33" s="10"/>
      <c r="H33" s="10"/>
      <c r="I33" s="34">
        <f t="shared" si="1"/>
        <v>0</v>
      </c>
      <c r="J33" s="34"/>
      <c r="K33" s="34">
        <f t="shared" si="0"/>
        <v>0</v>
      </c>
    </row>
    <row r="34" spans="1:11">
      <c r="A34" s="10"/>
      <c r="B34" s="48"/>
      <c r="C34" s="48"/>
      <c r="D34" s="54"/>
      <c r="E34" s="54"/>
      <c r="F34" s="10"/>
      <c r="G34" s="10"/>
      <c r="H34" s="10"/>
      <c r="I34" s="34">
        <f t="shared" si="1"/>
        <v>0</v>
      </c>
      <c r="J34" s="34"/>
      <c r="K34" s="34">
        <f t="shared" si="0"/>
        <v>0</v>
      </c>
    </row>
    <row r="35" spans="1:11">
      <c r="A35" s="10"/>
      <c r="B35" s="48"/>
      <c r="C35" s="48"/>
      <c r="D35" s="54"/>
      <c r="E35" s="54"/>
      <c r="F35" s="10"/>
      <c r="G35" s="10"/>
      <c r="H35" s="10"/>
      <c r="I35" s="34">
        <f t="shared" si="1"/>
        <v>0</v>
      </c>
      <c r="J35" s="34"/>
      <c r="K35" s="34">
        <f t="shared" si="0"/>
        <v>0</v>
      </c>
    </row>
    <row r="36" spans="1:11">
      <c r="A36" s="10"/>
      <c r="B36" s="48"/>
      <c r="C36" s="48"/>
      <c r="D36" s="54"/>
      <c r="E36" s="54"/>
      <c r="F36" s="10"/>
      <c r="G36" s="10"/>
      <c r="H36" s="10"/>
      <c r="I36" s="34">
        <f t="shared" si="1"/>
        <v>0</v>
      </c>
      <c r="J36" s="34"/>
      <c r="K36" s="34">
        <f t="shared" si="0"/>
        <v>0</v>
      </c>
    </row>
  </sheetData>
  <phoneticPr fontId="2"/>
  <pageMargins left="1.05" right="0.15748031496062992" top="0.74803149606299213" bottom="0.36" header="0.31496062992125984" footer="0.31496062992125984"/>
  <pageSetup paperSize="9" scale="90" orientation="portrait" r:id="rId1"/>
  <headerFooter>
    <oddHeader>&amp;C　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G11" sqref="G11"/>
    </sheetView>
  </sheetViews>
  <sheetFormatPr defaultRowHeight="18.75"/>
  <cols>
    <col min="1" max="1" width="13.5" customWidth="1"/>
    <col min="2" max="2" width="9.625" customWidth="1"/>
    <col min="3" max="3" width="17.875" customWidth="1"/>
    <col min="4" max="6" width="9.125" customWidth="1"/>
    <col min="7" max="7" width="10.625" customWidth="1"/>
    <col min="8" max="8" width="12.25" customWidth="1"/>
  </cols>
  <sheetData>
    <row r="1" spans="1:9" ht="33">
      <c r="A1" s="123" t="s">
        <v>33</v>
      </c>
      <c r="B1" s="123"/>
      <c r="C1" s="123"/>
      <c r="D1" s="123"/>
      <c r="E1" s="123"/>
      <c r="F1" s="123"/>
      <c r="G1" s="123"/>
      <c r="H1" s="123"/>
    </row>
    <row r="2" spans="1:9">
      <c r="A2" s="13"/>
      <c r="B2" s="13"/>
      <c r="C2" s="13"/>
      <c r="D2" s="13"/>
      <c r="E2" s="13"/>
      <c r="F2" s="13"/>
      <c r="G2" s="13"/>
      <c r="H2" s="13"/>
    </row>
    <row r="3" spans="1:9">
      <c r="A3" s="50" t="s">
        <v>34</v>
      </c>
      <c r="B3" s="50"/>
      <c r="C3" s="50"/>
      <c r="E3" s="51"/>
      <c r="F3" s="124" t="s">
        <v>8</v>
      </c>
      <c r="G3" s="124"/>
      <c r="H3" s="124"/>
    </row>
    <row r="4" spans="1:9">
      <c r="E4" s="51"/>
      <c r="F4" s="125"/>
      <c r="G4" s="125"/>
      <c r="H4" s="125"/>
    </row>
    <row r="5" spans="1:9">
      <c r="A5" s="126" t="s">
        <v>31</v>
      </c>
      <c r="B5" s="127"/>
      <c r="C5" s="127"/>
    </row>
    <row r="6" spans="1:9">
      <c r="A6" s="128" t="s">
        <v>16</v>
      </c>
      <c r="B6" s="127"/>
      <c r="C6" s="127"/>
      <c r="E6" s="52" t="s">
        <v>35</v>
      </c>
    </row>
    <row r="7" spans="1:9">
      <c r="A7" s="126" t="s">
        <v>17</v>
      </c>
      <c r="B7" s="127"/>
      <c r="C7" s="127"/>
      <c r="E7" s="16" t="s">
        <v>12</v>
      </c>
      <c r="G7" s="40"/>
    </row>
    <row r="8" spans="1:9">
      <c r="E8" s="16" t="s">
        <v>36</v>
      </c>
      <c r="H8" s="13" t="s">
        <v>37</v>
      </c>
    </row>
    <row r="9" spans="1:9">
      <c r="A9" t="s">
        <v>18</v>
      </c>
      <c r="E9" s="16" t="s">
        <v>14</v>
      </c>
      <c r="F9" s="41"/>
      <c r="G9" s="41"/>
    </row>
    <row r="10" spans="1:9">
      <c r="E10" s="16" t="s">
        <v>15</v>
      </c>
    </row>
    <row r="11" spans="1:9" ht="8.25" customHeight="1">
      <c r="E11" s="16"/>
    </row>
    <row r="12" spans="1:9" ht="19.5" thickBot="1">
      <c r="A12" t="s">
        <v>52</v>
      </c>
    </row>
    <row r="13" spans="1:9" ht="38.25" thickTop="1">
      <c r="A13" s="31" t="s">
        <v>38</v>
      </c>
      <c r="B13" s="129" t="s">
        <v>1</v>
      </c>
      <c r="C13" s="130"/>
      <c r="D13" s="42" t="s">
        <v>39</v>
      </c>
      <c r="E13" s="21" t="s">
        <v>32</v>
      </c>
      <c r="F13" s="43" t="s">
        <v>40</v>
      </c>
      <c r="G13" s="21" t="s">
        <v>6</v>
      </c>
      <c r="H13" s="22" t="s">
        <v>7</v>
      </c>
    </row>
    <row r="14" spans="1:9">
      <c r="A14" s="39">
        <v>44713</v>
      </c>
      <c r="B14" s="121" t="s">
        <v>41</v>
      </c>
      <c r="C14" s="122"/>
      <c r="D14" s="34">
        <v>500</v>
      </c>
      <c r="E14" s="34">
        <v>3</v>
      </c>
      <c r="F14" s="34">
        <f>D14*E14</f>
        <v>1500</v>
      </c>
      <c r="G14" s="34"/>
      <c r="H14" s="18">
        <f>E14*G14</f>
        <v>0</v>
      </c>
    </row>
    <row r="15" spans="1:9">
      <c r="A15" s="39">
        <v>44910</v>
      </c>
      <c r="B15" s="121" t="s">
        <v>42</v>
      </c>
      <c r="C15" s="122"/>
      <c r="D15" s="34">
        <v>20</v>
      </c>
      <c r="E15" s="34">
        <v>3</v>
      </c>
      <c r="F15" s="34">
        <f t="shared" ref="F15:F34" si="0">D15*E15</f>
        <v>60</v>
      </c>
      <c r="G15" s="34"/>
      <c r="H15" s="18">
        <f t="shared" ref="H15:H34" si="1">E15*G15</f>
        <v>0</v>
      </c>
    </row>
    <row r="16" spans="1:9">
      <c r="A16" s="39">
        <v>44910</v>
      </c>
      <c r="B16" s="121" t="s">
        <v>43</v>
      </c>
      <c r="C16" s="122"/>
      <c r="D16" s="34">
        <v>500</v>
      </c>
      <c r="E16" s="34">
        <v>4</v>
      </c>
      <c r="F16" s="34">
        <f t="shared" si="0"/>
        <v>2000</v>
      </c>
      <c r="G16" s="34"/>
      <c r="H16" s="18">
        <f t="shared" si="1"/>
        <v>0</v>
      </c>
    </row>
    <row r="17" spans="1:8">
      <c r="A17" s="39">
        <v>44910</v>
      </c>
      <c r="B17" s="121" t="s">
        <v>44</v>
      </c>
      <c r="C17" s="122"/>
      <c r="D17" s="34">
        <v>20</v>
      </c>
      <c r="E17" s="34">
        <v>5</v>
      </c>
      <c r="F17" s="34">
        <f t="shared" si="0"/>
        <v>100</v>
      </c>
      <c r="G17" s="34"/>
      <c r="H17" s="18">
        <f t="shared" si="1"/>
        <v>0</v>
      </c>
    </row>
    <row r="18" spans="1:8">
      <c r="A18" s="39">
        <v>44910</v>
      </c>
      <c r="B18" s="121" t="s">
        <v>45</v>
      </c>
      <c r="C18" s="122"/>
      <c r="D18" s="34">
        <v>20</v>
      </c>
      <c r="E18" s="34">
        <v>10</v>
      </c>
      <c r="F18" s="34">
        <f t="shared" si="0"/>
        <v>200</v>
      </c>
      <c r="G18" s="34"/>
      <c r="H18" s="18">
        <f t="shared" si="1"/>
        <v>0</v>
      </c>
    </row>
    <row r="19" spans="1:8">
      <c r="A19" s="25"/>
      <c r="B19" s="121"/>
      <c r="C19" s="122"/>
      <c r="D19" s="34"/>
      <c r="E19" s="34"/>
      <c r="F19" s="34">
        <f t="shared" si="0"/>
        <v>0</v>
      </c>
      <c r="G19" s="34"/>
      <c r="H19" s="18">
        <f t="shared" si="1"/>
        <v>0</v>
      </c>
    </row>
    <row r="20" spans="1:8">
      <c r="A20" s="25"/>
      <c r="B20" s="121"/>
      <c r="C20" s="122"/>
      <c r="D20" s="34"/>
      <c r="E20" s="34"/>
      <c r="F20" s="34">
        <f t="shared" si="0"/>
        <v>0</v>
      </c>
      <c r="G20" s="34"/>
      <c r="H20" s="18">
        <f t="shared" si="1"/>
        <v>0</v>
      </c>
    </row>
    <row r="21" spans="1:8">
      <c r="A21" s="25"/>
      <c r="B21" s="121"/>
      <c r="C21" s="122"/>
      <c r="D21" s="34"/>
      <c r="E21" s="34"/>
      <c r="F21" s="34">
        <f t="shared" si="0"/>
        <v>0</v>
      </c>
      <c r="G21" s="34"/>
      <c r="H21" s="18">
        <f t="shared" si="1"/>
        <v>0</v>
      </c>
    </row>
    <row r="22" spans="1:8">
      <c r="A22" s="25"/>
      <c r="B22" s="121"/>
      <c r="C22" s="122"/>
      <c r="D22" s="34"/>
      <c r="E22" s="34"/>
      <c r="F22" s="34">
        <f t="shared" si="0"/>
        <v>0</v>
      </c>
      <c r="G22" s="34"/>
      <c r="H22" s="18">
        <f t="shared" si="1"/>
        <v>0</v>
      </c>
    </row>
    <row r="23" spans="1:8">
      <c r="A23" s="25"/>
      <c r="B23" s="121"/>
      <c r="C23" s="122"/>
      <c r="D23" s="34"/>
      <c r="E23" s="34"/>
      <c r="F23" s="34">
        <f t="shared" si="0"/>
        <v>0</v>
      </c>
      <c r="G23" s="34"/>
      <c r="H23" s="18">
        <f t="shared" si="1"/>
        <v>0</v>
      </c>
    </row>
    <row r="24" spans="1:8">
      <c r="A24" s="25"/>
      <c r="B24" s="121"/>
      <c r="C24" s="122"/>
      <c r="D24" s="34"/>
      <c r="E24" s="34"/>
      <c r="F24" s="34">
        <f t="shared" si="0"/>
        <v>0</v>
      </c>
      <c r="G24" s="34"/>
      <c r="H24" s="18">
        <f t="shared" si="1"/>
        <v>0</v>
      </c>
    </row>
    <row r="25" spans="1:8">
      <c r="A25" s="25"/>
      <c r="B25" s="121"/>
      <c r="C25" s="122"/>
      <c r="D25" s="34"/>
      <c r="E25" s="34"/>
      <c r="F25" s="34">
        <f t="shared" si="0"/>
        <v>0</v>
      </c>
      <c r="G25" s="34"/>
      <c r="H25" s="18">
        <f t="shared" si="1"/>
        <v>0</v>
      </c>
    </row>
    <row r="26" spans="1:8">
      <c r="A26" s="25"/>
      <c r="B26" s="121"/>
      <c r="C26" s="122"/>
      <c r="D26" s="34"/>
      <c r="E26" s="34"/>
      <c r="F26" s="34">
        <f t="shared" si="0"/>
        <v>0</v>
      </c>
      <c r="G26" s="34"/>
      <c r="H26" s="18">
        <f t="shared" si="1"/>
        <v>0</v>
      </c>
    </row>
    <row r="27" spans="1:8">
      <c r="A27" s="25"/>
      <c r="B27" s="121"/>
      <c r="C27" s="122"/>
      <c r="D27" s="34"/>
      <c r="E27" s="34"/>
      <c r="F27" s="34">
        <f t="shared" si="0"/>
        <v>0</v>
      </c>
      <c r="G27" s="34"/>
      <c r="H27" s="18">
        <f t="shared" si="1"/>
        <v>0</v>
      </c>
    </row>
    <row r="28" spans="1:8">
      <c r="A28" s="25"/>
      <c r="B28" s="121"/>
      <c r="C28" s="122"/>
      <c r="D28" s="34"/>
      <c r="E28" s="34"/>
      <c r="F28" s="34">
        <f t="shared" si="0"/>
        <v>0</v>
      </c>
      <c r="G28" s="34"/>
      <c r="H28" s="18">
        <f t="shared" si="1"/>
        <v>0</v>
      </c>
    </row>
    <row r="29" spans="1:8">
      <c r="A29" s="25"/>
      <c r="B29" s="121"/>
      <c r="C29" s="122"/>
      <c r="D29" s="34"/>
      <c r="E29" s="34"/>
      <c r="F29" s="34">
        <f t="shared" si="0"/>
        <v>0</v>
      </c>
      <c r="G29" s="34"/>
      <c r="H29" s="18">
        <f t="shared" si="1"/>
        <v>0</v>
      </c>
    </row>
    <row r="30" spans="1:8">
      <c r="A30" s="25"/>
      <c r="B30" s="121"/>
      <c r="C30" s="122"/>
      <c r="D30" s="34"/>
      <c r="E30" s="34"/>
      <c r="F30" s="34">
        <f t="shared" si="0"/>
        <v>0</v>
      </c>
      <c r="G30" s="34"/>
      <c r="H30" s="18">
        <f t="shared" si="1"/>
        <v>0</v>
      </c>
    </row>
    <row r="31" spans="1:8">
      <c r="A31" s="25"/>
      <c r="B31" s="121"/>
      <c r="C31" s="122"/>
      <c r="D31" s="34"/>
      <c r="E31" s="34"/>
      <c r="F31" s="34">
        <f t="shared" si="0"/>
        <v>0</v>
      </c>
      <c r="G31" s="34"/>
      <c r="H31" s="18">
        <f t="shared" si="1"/>
        <v>0</v>
      </c>
    </row>
    <row r="32" spans="1:8">
      <c r="A32" s="25"/>
      <c r="B32" s="121"/>
      <c r="C32" s="122"/>
      <c r="D32" s="34"/>
      <c r="E32" s="34"/>
      <c r="F32" s="34">
        <f t="shared" si="0"/>
        <v>0</v>
      </c>
      <c r="G32" s="34"/>
      <c r="H32" s="18">
        <f t="shared" si="1"/>
        <v>0</v>
      </c>
    </row>
    <row r="33" spans="1:8">
      <c r="A33" s="25"/>
      <c r="B33" s="121"/>
      <c r="C33" s="122"/>
      <c r="D33" s="34"/>
      <c r="E33" s="34"/>
      <c r="F33" s="34">
        <f t="shared" si="0"/>
        <v>0</v>
      </c>
      <c r="G33" s="34"/>
      <c r="H33" s="18">
        <f t="shared" si="1"/>
        <v>0</v>
      </c>
    </row>
    <row r="34" spans="1:8">
      <c r="A34" s="25"/>
      <c r="B34" s="121"/>
      <c r="C34" s="122"/>
      <c r="D34" s="34"/>
      <c r="E34" s="34"/>
      <c r="F34" s="34">
        <f t="shared" si="0"/>
        <v>0</v>
      </c>
      <c r="G34" s="34"/>
      <c r="H34" s="18">
        <f t="shared" si="1"/>
        <v>0</v>
      </c>
    </row>
    <row r="35" spans="1:8">
      <c r="A35" s="115" t="s">
        <v>3</v>
      </c>
      <c r="B35" s="116"/>
      <c r="C35" s="116"/>
      <c r="D35" s="116"/>
      <c r="E35" s="117"/>
      <c r="F35" s="35">
        <f>SUM(F14:F34)</f>
        <v>3860</v>
      </c>
      <c r="G35" s="10"/>
      <c r="H35" s="18">
        <f>SUM(H14:H34)</f>
        <v>0</v>
      </c>
    </row>
    <row r="36" spans="1:8">
      <c r="A36" s="115" t="s">
        <v>4</v>
      </c>
      <c r="B36" s="116"/>
      <c r="C36" s="116"/>
      <c r="D36" s="116"/>
      <c r="E36" s="117"/>
      <c r="F36" s="10"/>
      <c r="G36" s="10"/>
      <c r="H36" s="18">
        <f>H35*0.1</f>
        <v>0</v>
      </c>
    </row>
    <row r="37" spans="1:8" ht="19.5" thickBot="1">
      <c r="A37" s="118" t="s">
        <v>5</v>
      </c>
      <c r="B37" s="119"/>
      <c r="C37" s="119"/>
      <c r="D37" s="119"/>
      <c r="E37" s="120"/>
      <c r="F37" s="12"/>
      <c r="G37" s="11"/>
      <c r="H37" s="19">
        <f>SUM(H35:H36)</f>
        <v>0</v>
      </c>
    </row>
    <row r="38" spans="1:8" ht="19.5" thickTop="1"/>
    <row r="39" spans="1:8" ht="19.5" thickBot="1">
      <c r="A39" t="s">
        <v>2</v>
      </c>
    </row>
    <row r="40" spans="1:8" ht="19.5" thickTop="1">
      <c r="A40" s="1"/>
      <c r="B40" s="2"/>
      <c r="C40" s="2"/>
      <c r="D40" s="2"/>
      <c r="E40" s="2"/>
      <c r="F40" s="2"/>
      <c r="G40" s="2"/>
      <c r="H40" s="3"/>
    </row>
    <row r="41" spans="1:8">
      <c r="A41" s="4"/>
      <c r="B41" s="5"/>
      <c r="C41" s="5"/>
      <c r="D41" s="5"/>
      <c r="E41" s="5"/>
      <c r="F41" s="5"/>
      <c r="G41" s="5"/>
      <c r="H41" s="6"/>
    </row>
    <row r="42" spans="1:8" ht="19.5" thickBot="1">
      <c r="A42" s="7"/>
      <c r="B42" s="8"/>
      <c r="C42" s="8"/>
      <c r="D42" s="8"/>
      <c r="E42" s="8"/>
      <c r="F42" s="8"/>
      <c r="G42" s="8"/>
      <c r="H42" s="9"/>
    </row>
    <row r="43" spans="1:8" ht="19.5" thickTop="1"/>
  </sheetData>
  <mergeCells count="31">
    <mergeCell ref="B17:C17"/>
    <mergeCell ref="A1:H1"/>
    <mergeCell ref="F3:H3"/>
    <mergeCell ref="F4:H4"/>
    <mergeCell ref="A5:C5"/>
    <mergeCell ref="A6:C6"/>
    <mergeCell ref="A7:C7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36:E36"/>
    <mergeCell ref="A37:E37"/>
    <mergeCell ref="B30:C30"/>
    <mergeCell ref="B31:C31"/>
    <mergeCell ref="B32:C32"/>
    <mergeCell ref="B33:C33"/>
    <mergeCell ref="B34:C34"/>
    <mergeCell ref="A35:E35"/>
  </mergeCells>
  <phoneticPr fontId="2"/>
  <dataValidations count="1">
    <dataValidation type="list" allowBlank="1" showInputMessage="1" showErrorMessage="1" sqref="A40">
      <formula1>$J$40:$J$41</formula1>
    </dataValidation>
  </dataValidations>
  <pageMargins left="1.0236220472440944" right="0.15748031496062992" top="0.74803149606299213" bottom="0.39370078740157483" header="0.31496062992125984" footer="0.31496062992125984"/>
  <pageSetup paperSize="9" scale="90" orientation="portrait" r:id="rId1"/>
  <headerFooter>
    <oddHeader>&amp;C　&amp;R幕別町農業協同組合　　　　　　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B18" sqref="B18:C18"/>
    </sheetView>
  </sheetViews>
  <sheetFormatPr defaultRowHeight="18.75"/>
  <cols>
    <col min="1" max="1" width="13.5" customWidth="1"/>
    <col min="2" max="2" width="9.625" customWidth="1"/>
    <col min="3" max="3" width="17.875" customWidth="1"/>
    <col min="4" max="6" width="9.125" customWidth="1"/>
    <col min="7" max="7" width="10.625" customWidth="1"/>
    <col min="8" max="8" width="12.25" customWidth="1"/>
  </cols>
  <sheetData>
    <row r="1" spans="1:9" ht="33">
      <c r="A1" s="123" t="s">
        <v>0</v>
      </c>
      <c r="B1" s="123"/>
      <c r="C1" s="123"/>
      <c r="D1" s="123"/>
      <c r="E1" s="123"/>
      <c r="F1" s="123"/>
      <c r="G1" s="123"/>
      <c r="H1" s="123"/>
    </row>
    <row r="2" spans="1:9">
      <c r="A2" s="13"/>
      <c r="B2" s="13"/>
      <c r="C2" s="13"/>
      <c r="D2" s="13"/>
      <c r="E2" s="13"/>
      <c r="F2" s="13"/>
      <c r="G2" s="13"/>
      <c r="H2" s="13"/>
    </row>
    <row r="3" spans="1:9">
      <c r="A3" s="55" t="s">
        <v>30</v>
      </c>
      <c r="B3" s="55"/>
      <c r="C3" s="55"/>
      <c r="E3" s="23"/>
      <c r="F3" s="124" t="s">
        <v>8</v>
      </c>
      <c r="G3" s="124"/>
      <c r="H3" s="124"/>
    </row>
    <row r="4" spans="1:9">
      <c r="E4" s="23"/>
      <c r="F4" s="125"/>
      <c r="G4" s="125"/>
      <c r="H4" s="125"/>
    </row>
    <row r="6" spans="1:9" ht="19.5" thickBot="1">
      <c r="A6" t="s">
        <v>9</v>
      </c>
      <c r="E6" s="17" t="s">
        <v>11</v>
      </c>
    </row>
    <row r="7" spans="1:9" ht="19.5" thickBot="1">
      <c r="A7" s="15" t="s">
        <v>10</v>
      </c>
      <c r="B7" s="14"/>
      <c r="C7" s="20">
        <f>H37</f>
        <v>9900</v>
      </c>
      <c r="E7" s="16" t="s">
        <v>12</v>
      </c>
    </row>
    <row r="8" spans="1:9">
      <c r="E8" s="16" t="s">
        <v>13</v>
      </c>
      <c r="H8" s="13" t="s">
        <v>37</v>
      </c>
    </row>
    <row r="9" spans="1:9">
      <c r="E9" s="16" t="s">
        <v>14</v>
      </c>
    </row>
    <row r="10" spans="1:9">
      <c r="E10" s="16" t="s">
        <v>15</v>
      </c>
    </row>
    <row r="11" spans="1:9">
      <c r="E11" s="16"/>
    </row>
    <row r="12" spans="1:9" ht="9" customHeight="1" thickBot="1"/>
    <row r="13" spans="1:9" ht="38.25" thickTop="1">
      <c r="A13" s="31" t="s">
        <v>19</v>
      </c>
      <c r="B13" s="129" t="s">
        <v>1</v>
      </c>
      <c r="C13" s="130"/>
      <c r="D13" s="42" t="s">
        <v>39</v>
      </c>
      <c r="E13" s="21" t="s">
        <v>32</v>
      </c>
      <c r="F13" s="43" t="s">
        <v>40</v>
      </c>
      <c r="G13" s="21" t="s">
        <v>6</v>
      </c>
      <c r="H13" s="22" t="s">
        <v>7</v>
      </c>
    </row>
    <row r="14" spans="1:9">
      <c r="A14" s="39">
        <v>44713</v>
      </c>
      <c r="B14" s="121" t="s">
        <v>41</v>
      </c>
      <c r="C14" s="122"/>
      <c r="D14" s="34">
        <v>500</v>
      </c>
      <c r="E14" s="34">
        <v>3</v>
      </c>
      <c r="F14" s="34">
        <f>D14*E14</f>
        <v>1500</v>
      </c>
      <c r="G14" s="34"/>
      <c r="H14" s="18">
        <f>E14*G14</f>
        <v>0</v>
      </c>
    </row>
    <row r="15" spans="1:9">
      <c r="A15" s="39">
        <v>44910</v>
      </c>
      <c r="B15" s="121" t="s">
        <v>42</v>
      </c>
      <c r="C15" s="122"/>
      <c r="D15" s="34">
        <v>20</v>
      </c>
      <c r="E15" s="34">
        <v>3</v>
      </c>
      <c r="F15" s="34">
        <f t="shared" ref="F15:F34" si="0">D15*E15</f>
        <v>60</v>
      </c>
      <c r="G15" s="34">
        <v>3000</v>
      </c>
      <c r="H15" s="18">
        <f t="shared" ref="H15:H33" si="1">E15*G15</f>
        <v>9000</v>
      </c>
    </row>
    <row r="16" spans="1:9">
      <c r="A16" s="39">
        <v>44910</v>
      </c>
      <c r="B16" s="121" t="s">
        <v>43</v>
      </c>
      <c r="C16" s="122"/>
      <c r="D16" s="34">
        <v>500</v>
      </c>
      <c r="E16" s="34">
        <v>4</v>
      </c>
      <c r="F16" s="34">
        <f t="shared" si="0"/>
        <v>2000</v>
      </c>
      <c r="G16" s="34"/>
      <c r="H16" s="18">
        <f t="shared" si="1"/>
        <v>0</v>
      </c>
    </row>
    <row r="17" spans="1:8">
      <c r="A17" s="39">
        <v>44910</v>
      </c>
      <c r="B17" s="121" t="s">
        <v>44</v>
      </c>
      <c r="C17" s="122"/>
      <c r="D17" s="34">
        <v>20</v>
      </c>
      <c r="E17" s="34">
        <v>5</v>
      </c>
      <c r="F17" s="34">
        <f t="shared" si="0"/>
        <v>100</v>
      </c>
      <c r="G17" s="34"/>
      <c r="H17" s="18">
        <f t="shared" si="1"/>
        <v>0</v>
      </c>
    </row>
    <row r="18" spans="1:8">
      <c r="A18" s="39">
        <v>44910</v>
      </c>
      <c r="B18" s="121" t="s">
        <v>45</v>
      </c>
      <c r="C18" s="122"/>
      <c r="D18" s="34">
        <v>20</v>
      </c>
      <c r="E18" s="34">
        <v>10</v>
      </c>
      <c r="F18" s="34">
        <f t="shared" si="0"/>
        <v>200</v>
      </c>
      <c r="G18" s="34"/>
      <c r="H18" s="18">
        <f t="shared" si="1"/>
        <v>0</v>
      </c>
    </row>
    <row r="19" spans="1:8">
      <c r="A19" s="25"/>
      <c r="B19" s="121"/>
      <c r="C19" s="122"/>
      <c r="D19" s="34"/>
      <c r="E19" s="34"/>
      <c r="F19" s="34">
        <f t="shared" ref="F19:F21" si="2">D19*E19</f>
        <v>0</v>
      </c>
      <c r="G19" s="34"/>
      <c r="H19" s="18">
        <f t="shared" ref="H19:H21" si="3">E19*G19</f>
        <v>0</v>
      </c>
    </row>
    <row r="20" spans="1:8">
      <c r="A20" s="25"/>
      <c r="B20" s="121"/>
      <c r="C20" s="122"/>
      <c r="D20" s="34"/>
      <c r="E20" s="34"/>
      <c r="F20" s="34">
        <f t="shared" si="2"/>
        <v>0</v>
      </c>
      <c r="G20" s="34"/>
      <c r="H20" s="18">
        <f t="shared" si="3"/>
        <v>0</v>
      </c>
    </row>
    <row r="21" spans="1:8">
      <c r="A21" s="25"/>
      <c r="B21" s="121"/>
      <c r="C21" s="122"/>
      <c r="D21" s="34"/>
      <c r="E21" s="34"/>
      <c r="F21" s="34">
        <f t="shared" si="2"/>
        <v>0</v>
      </c>
      <c r="G21" s="34"/>
      <c r="H21" s="18">
        <f t="shared" si="3"/>
        <v>0</v>
      </c>
    </row>
    <row r="22" spans="1:8">
      <c r="A22" s="25"/>
      <c r="B22" s="121"/>
      <c r="C22" s="122"/>
      <c r="D22" s="34"/>
      <c r="E22" s="34"/>
      <c r="F22" s="34">
        <f t="shared" si="0"/>
        <v>0</v>
      </c>
      <c r="G22" s="34"/>
      <c r="H22" s="18">
        <f t="shared" si="1"/>
        <v>0</v>
      </c>
    </row>
    <row r="23" spans="1:8">
      <c r="A23" s="25"/>
      <c r="B23" s="121"/>
      <c r="C23" s="122"/>
      <c r="D23" s="34"/>
      <c r="E23" s="34"/>
      <c r="F23" s="34">
        <f t="shared" si="0"/>
        <v>0</v>
      </c>
      <c r="G23" s="34"/>
      <c r="H23" s="18">
        <f t="shared" si="1"/>
        <v>0</v>
      </c>
    </row>
    <row r="24" spans="1:8">
      <c r="A24" s="25"/>
      <c r="B24" s="121"/>
      <c r="C24" s="122"/>
      <c r="D24" s="34"/>
      <c r="E24" s="34"/>
      <c r="F24" s="34">
        <f t="shared" si="0"/>
        <v>0</v>
      </c>
      <c r="G24" s="34"/>
      <c r="H24" s="18">
        <f t="shared" si="1"/>
        <v>0</v>
      </c>
    </row>
    <row r="25" spans="1:8">
      <c r="A25" s="25"/>
      <c r="B25" s="121"/>
      <c r="C25" s="122"/>
      <c r="D25" s="34"/>
      <c r="E25" s="34"/>
      <c r="F25" s="34">
        <f t="shared" si="0"/>
        <v>0</v>
      </c>
      <c r="G25" s="34"/>
      <c r="H25" s="18">
        <f t="shared" si="1"/>
        <v>0</v>
      </c>
    </row>
    <row r="26" spans="1:8">
      <c r="A26" s="25"/>
      <c r="B26" s="121"/>
      <c r="C26" s="122"/>
      <c r="D26" s="34"/>
      <c r="E26" s="34"/>
      <c r="F26" s="34">
        <f t="shared" si="0"/>
        <v>0</v>
      </c>
      <c r="G26" s="34"/>
      <c r="H26" s="18">
        <f t="shared" si="1"/>
        <v>0</v>
      </c>
    </row>
    <row r="27" spans="1:8">
      <c r="A27" s="25"/>
      <c r="B27" s="121"/>
      <c r="C27" s="122"/>
      <c r="D27" s="34"/>
      <c r="E27" s="34"/>
      <c r="F27" s="34">
        <f t="shared" si="0"/>
        <v>0</v>
      </c>
      <c r="G27" s="34"/>
      <c r="H27" s="18">
        <f t="shared" si="1"/>
        <v>0</v>
      </c>
    </row>
    <row r="28" spans="1:8">
      <c r="A28" s="25"/>
      <c r="B28" s="121"/>
      <c r="C28" s="122"/>
      <c r="D28" s="34"/>
      <c r="E28" s="34"/>
      <c r="F28" s="34">
        <f t="shared" si="0"/>
        <v>0</v>
      </c>
      <c r="G28" s="34"/>
      <c r="H28" s="18">
        <f t="shared" si="1"/>
        <v>0</v>
      </c>
    </row>
    <row r="29" spans="1:8">
      <c r="A29" s="25"/>
      <c r="B29" s="121"/>
      <c r="C29" s="122"/>
      <c r="D29" s="34"/>
      <c r="E29" s="34"/>
      <c r="F29" s="34">
        <f t="shared" si="0"/>
        <v>0</v>
      </c>
      <c r="G29" s="34"/>
      <c r="H29" s="18">
        <f t="shared" si="1"/>
        <v>0</v>
      </c>
    </row>
    <row r="30" spans="1:8">
      <c r="A30" s="25"/>
      <c r="B30" s="121"/>
      <c r="C30" s="122"/>
      <c r="D30" s="34"/>
      <c r="E30" s="34"/>
      <c r="F30" s="34">
        <f t="shared" si="0"/>
        <v>0</v>
      </c>
      <c r="G30" s="34"/>
      <c r="H30" s="18">
        <f t="shared" si="1"/>
        <v>0</v>
      </c>
    </row>
    <row r="31" spans="1:8">
      <c r="A31" s="25"/>
      <c r="B31" s="121"/>
      <c r="C31" s="122"/>
      <c r="D31" s="34"/>
      <c r="E31" s="34"/>
      <c r="F31" s="34">
        <f t="shared" si="0"/>
        <v>0</v>
      </c>
      <c r="G31" s="34"/>
      <c r="H31" s="18">
        <f t="shared" si="1"/>
        <v>0</v>
      </c>
    </row>
    <row r="32" spans="1:8">
      <c r="A32" s="25"/>
      <c r="B32" s="121"/>
      <c r="C32" s="122"/>
      <c r="D32" s="34"/>
      <c r="E32" s="34"/>
      <c r="F32" s="34">
        <f t="shared" si="0"/>
        <v>0</v>
      </c>
      <c r="G32" s="34"/>
      <c r="H32" s="18">
        <f t="shared" si="1"/>
        <v>0</v>
      </c>
    </row>
    <row r="33" spans="1:8">
      <c r="A33" s="25"/>
      <c r="B33" s="121"/>
      <c r="C33" s="122"/>
      <c r="D33" s="34"/>
      <c r="E33" s="34"/>
      <c r="F33" s="34">
        <f t="shared" si="0"/>
        <v>0</v>
      </c>
      <c r="G33" s="34"/>
      <c r="H33" s="18">
        <f t="shared" si="1"/>
        <v>0</v>
      </c>
    </row>
    <row r="34" spans="1:8">
      <c r="A34" s="25"/>
      <c r="B34" s="121"/>
      <c r="C34" s="122"/>
      <c r="D34" s="34"/>
      <c r="E34" s="34"/>
      <c r="F34" s="34">
        <f t="shared" si="0"/>
        <v>0</v>
      </c>
      <c r="G34" s="34"/>
      <c r="H34" s="18">
        <f>E34*G34</f>
        <v>0</v>
      </c>
    </row>
    <row r="35" spans="1:8">
      <c r="A35" s="115" t="s">
        <v>3</v>
      </c>
      <c r="B35" s="116"/>
      <c r="C35" s="116"/>
      <c r="D35" s="116"/>
      <c r="E35" s="117"/>
      <c r="F35" s="10"/>
      <c r="G35" s="10"/>
      <c r="H35" s="18">
        <f>SUM(H14:H34)</f>
        <v>9000</v>
      </c>
    </row>
    <row r="36" spans="1:8">
      <c r="A36" s="115" t="s">
        <v>4</v>
      </c>
      <c r="B36" s="116"/>
      <c r="C36" s="116"/>
      <c r="D36" s="116"/>
      <c r="E36" s="117"/>
      <c r="F36" s="10"/>
      <c r="G36" s="10"/>
      <c r="H36" s="18">
        <f>H35*0.1</f>
        <v>900</v>
      </c>
    </row>
    <row r="37" spans="1:8" ht="19.5" thickBot="1">
      <c r="A37" s="118" t="s">
        <v>5</v>
      </c>
      <c r="B37" s="119"/>
      <c r="C37" s="119"/>
      <c r="D37" s="119"/>
      <c r="E37" s="120"/>
      <c r="F37" s="12"/>
      <c r="G37" s="11"/>
      <c r="H37" s="19">
        <f>SUM(H35:H36)</f>
        <v>9900</v>
      </c>
    </row>
    <row r="38" spans="1:8" ht="19.5" thickTop="1"/>
    <row r="39" spans="1:8" ht="19.5" thickBot="1">
      <c r="A39" t="s">
        <v>2</v>
      </c>
    </row>
    <row r="40" spans="1:8" ht="19.5" thickTop="1">
      <c r="A40" s="1"/>
      <c r="B40" s="2"/>
      <c r="C40" s="2"/>
      <c r="D40" s="2"/>
      <c r="E40" s="2"/>
      <c r="F40" s="2"/>
      <c r="G40" s="2"/>
      <c r="H40" s="3"/>
    </row>
    <row r="41" spans="1:8">
      <c r="A41" s="4"/>
      <c r="B41" s="5"/>
      <c r="C41" s="5"/>
      <c r="D41" s="5"/>
      <c r="E41" s="5"/>
      <c r="F41" s="5"/>
      <c r="G41" s="5"/>
      <c r="H41" s="6"/>
    </row>
    <row r="42" spans="1:8" ht="19.5" thickBot="1">
      <c r="A42" s="7"/>
      <c r="B42" s="8"/>
      <c r="C42" s="8"/>
      <c r="D42" s="8"/>
      <c r="E42" s="8"/>
      <c r="F42" s="8"/>
      <c r="G42" s="8"/>
      <c r="H42" s="9"/>
    </row>
    <row r="43" spans="1:8" ht="19.5" thickTop="1"/>
  </sheetData>
  <mergeCells count="28">
    <mergeCell ref="B25:C25"/>
    <mergeCell ref="B26:C26"/>
    <mergeCell ref="B27:C27"/>
    <mergeCell ref="B28:C28"/>
    <mergeCell ref="B29:C29"/>
    <mergeCell ref="A1:H1"/>
    <mergeCell ref="B18:C18"/>
    <mergeCell ref="B22:C22"/>
    <mergeCell ref="B23:C23"/>
    <mergeCell ref="B24:C24"/>
    <mergeCell ref="F3:H3"/>
    <mergeCell ref="F4:H4"/>
    <mergeCell ref="B13:C13"/>
    <mergeCell ref="B14:C14"/>
    <mergeCell ref="B15:C15"/>
    <mergeCell ref="B16:C16"/>
    <mergeCell ref="B17:C17"/>
    <mergeCell ref="B19:C19"/>
    <mergeCell ref="B20:C20"/>
    <mergeCell ref="B21:C21"/>
    <mergeCell ref="B30:C30"/>
    <mergeCell ref="B31:C31"/>
    <mergeCell ref="A35:E35"/>
    <mergeCell ref="A36:E36"/>
    <mergeCell ref="A37:E37"/>
    <mergeCell ref="B32:C32"/>
    <mergeCell ref="B33:C33"/>
    <mergeCell ref="B34:C34"/>
  </mergeCells>
  <phoneticPr fontId="2"/>
  <pageMargins left="1.0236220472440944" right="0.15748031496062992" top="0.74803149606299213" bottom="0.31496062992125984" header="0.31496062992125984" footer="0.31496062992125984"/>
  <pageSetup paperSize="9" scale="90" orientation="portrait" r:id="rId1"/>
  <headerFooter>
    <oddHeader>&amp;C　&amp;R幕別町農業協同組合　　　　　　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C9" sqref="C9"/>
    </sheetView>
  </sheetViews>
  <sheetFormatPr defaultRowHeight="18.75"/>
  <cols>
    <col min="1" max="1" width="13.5" customWidth="1"/>
    <col min="2" max="2" width="9.625" customWidth="1"/>
    <col min="3" max="3" width="17.875" customWidth="1"/>
    <col min="4" max="6" width="9.125" customWidth="1"/>
    <col min="7" max="7" width="10.625" customWidth="1"/>
    <col min="8" max="8" width="12.25" customWidth="1"/>
  </cols>
  <sheetData>
    <row r="1" spans="1:9" ht="33">
      <c r="A1" s="123" t="s">
        <v>29</v>
      </c>
      <c r="B1" s="123"/>
      <c r="C1" s="123"/>
      <c r="D1" s="123"/>
      <c r="E1" s="123"/>
      <c r="F1" s="123"/>
      <c r="G1" s="123"/>
      <c r="H1" s="123"/>
    </row>
    <row r="2" spans="1:9">
      <c r="A2" s="13"/>
      <c r="B2" s="13"/>
      <c r="C2" s="13"/>
      <c r="D2" s="13"/>
      <c r="E2" s="13"/>
      <c r="F2" s="13"/>
      <c r="G2" s="13"/>
      <c r="H2" s="13"/>
    </row>
    <row r="3" spans="1:9">
      <c r="A3" s="55" t="s">
        <v>30</v>
      </c>
      <c r="B3" s="55"/>
      <c r="C3" s="55"/>
      <c r="E3" s="24"/>
      <c r="F3" s="124" t="s">
        <v>8</v>
      </c>
      <c r="G3" s="124"/>
      <c r="H3" s="124"/>
    </row>
    <row r="4" spans="1:9">
      <c r="E4" s="24"/>
      <c r="F4" s="125"/>
      <c r="G4" s="125"/>
      <c r="H4" s="125"/>
    </row>
    <row r="6" spans="1:9">
      <c r="A6" t="s">
        <v>26</v>
      </c>
      <c r="E6" s="17" t="s">
        <v>11</v>
      </c>
    </row>
    <row r="7" spans="1:9">
      <c r="A7" s="139" t="s">
        <v>25</v>
      </c>
      <c r="B7" s="140"/>
      <c r="C7" s="140"/>
      <c r="E7" s="16" t="s">
        <v>12</v>
      </c>
    </row>
    <row r="8" spans="1:9">
      <c r="A8" s="24"/>
      <c r="E8" s="16" t="s">
        <v>13</v>
      </c>
      <c r="H8" s="13" t="s">
        <v>37</v>
      </c>
    </row>
    <row r="9" spans="1:9">
      <c r="A9" t="s">
        <v>28</v>
      </c>
      <c r="E9" s="16" t="s">
        <v>14</v>
      </c>
    </row>
    <row r="10" spans="1:9">
      <c r="A10" s="141" t="s">
        <v>27</v>
      </c>
      <c r="B10" s="142"/>
      <c r="C10" s="33">
        <f>H37</f>
        <v>9900</v>
      </c>
      <c r="E10" s="16" t="s">
        <v>15</v>
      </c>
    </row>
    <row r="11" spans="1:9">
      <c r="A11" s="44"/>
      <c r="B11" s="45"/>
      <c r="C11" s="46"/>
      <c r="E11" s="16"/>
    </row>
    <row r="12" spans="1:9" ht="8.25" customHeight="1" thickBot="1"/>
    <row r="13" spans="1:9" ht="38.25" thickTop="1">
      <c r="A13" s="31" t="s">
        <v>19</v>
      </c>
      <c r="B13" s="129" t="s">
        <v>1</v>
      </c>
      <c r="C13" s="130"/>
      <c r="D13" s="42" t="s">
        <v>39</v>
      </c>
      <c r="E13" s="21" t="s">
        <v>32</v>
      </c>
      <c r="F13" s="43" t="s">
        <v>40</v>
      </c>
      <c r="G13" s="21" t="s">
        <v>6</v>
      </c>
      <c r="H13" s="22" t="s">
        <v>7</v>
      </c>
    </row>
    <row r="14" spans="1:9">
      <c r="A14" s="39">
        <v>44713</v>
      </c>
      <c r="B14" s="121" t="s">
        <v>41</v>
      </c>
      <c r="C14" s="122"/>
      <c r="D14" s="34">
        <v>500</v>
      </c>
      <c r="E14" s="34">
        <v>3</v>
      </c>
      <c r="F14" s="34">
        <f>D14*E14</f>
        <v>1500</v>
      </c>
      <c r="G14" s="34"/>
      <c r="H14" s="18">
        <f>E14*G14</f>
        <v>0</v>
      </c>
    </row>
    <row r="15" spans="1:9">
      <c r="A15" s="39">
        <v>44910</v>
      </c>
      <c r="B15" s="121" t="s">
        <v>42</v>
      </c>
      <c r="C15" s="122"/>
      <c r="D15" s="34">
        <v>20</v>
      </c>
      <c r="E15" s="34">
        <v>3</v>
      </c>
      <c r="F15" s="34">
        <f t="shared" ref="F15:F34" si="0">D15*E15</f>
        <v>60</v>
      </c>
      <c r="G15" s="34">
        <v>3000</v>
      </c>
      <c r="H15" s="18">
        <f t="shared" ref="H15:H32" si="1">E15*G15</f>
        <v>9000</v>
      </c>
    </row>
    <row r="16" spans="1:9">
      <c r="A16" s="39">
        <v>44910</v>
      </c>
      <c r="B16" s="121" t="s">
        <v>43</v>
      </c>
      <c r="C16" s="122"/>
      <c r="D16" s="34">
        <v>500</v>
      </c>
      <c r="E16" s="34">
        <v>4</v>
      </c>
      <c r="F16" s="34">
        <f t="shared" si="0"/>
        <v>2000</v>
      </c>
      <c r="G16" s="34"/>
      <c r="H16" s="18">
        <f t="shared" si="1"/>
        <v>0</v>
      </c>
    </row>
    <row r="17" spans="1:8">
      <c r="A17" s="39">
        <v>44910</v>
      </c>
      <c r="B17" s="121" t="s">
        <v>44</v>
      </c>
      <c r="C17" s="122"/>
      <c r="D17" s="34">
        <v>20</v>
      </c>
      <c r="E17" s="34">
        <v>5</v>
      </c>
      <c r="F17" s="34">
        <f t="shared" si="0"/>
        <v>100</v>
      </c>
      <c r="G17" s="34"/>
      <c r="H17" s="18">
        <f t="shared" si="1"/>
        <v>0</v>
      </c>
    </row>
    <row r="18" spans="1:8">
      <c r="A18" s="39">
        <v>44910</v>
      </c>
      <c r="B18" s="121" t="s">
        <v>45</v>
      </c>
      <c r="C18" s="122"/>
      <c r="D18" s="34">
        <v>20</v>
      </c>
      <c r="E18" s="34">
        <v>10</v>
      </c>
      <c r="F18" s="34">
        <f t="shared" si="0"/>
        <v>200</v>
      </c>
      <c r="G18" s="34"/>
      <c r="H18" s="18">
        <f t="shared" si="1"/>
        <v>0</v>
      </c>
    </row>
    <row r="19" spans="1:8">
      <c r="A19" s="36"/>
      <c r="B19" s="131"/>
      <c r="C19" s="132"/>
      <c r="D19" s="34"/>
      <c r="E19" s="34"/>
      <c r="F19" s="34">
        <f t="shared" si="0"/>
        <v>0</v>
      </c>
      <c r="G19" s="34"/>
      <c r="H19" s="18">
        <f t="shared" si="1"/>
        <v>0</v>
      </c>
    </row>
    <row r="20" spans="1:8">
      <c r="A20" s="36"/>
      <c r="B20" s="131"/>
      <c r="C20" s="132"/>
      <c r="D20" s="34"/>
      <c r="E20" s="34"/>
      <c r="F20" s="34">
        <f t="shared" si="0"/>
        <v>0</v>
      </c>
      <c r="G20" s="34"/>
      <c r="H20" s="18">
        <f t="shared" si="1"/>
        <v>0</v>
      </c>
    </row>
    <row r="21" spans="1:8">
      <c r="A21" s="36"/>
      <c r="B21" s="131"/>
      <c r="C21" s="132"/>
      <c r="D21" s="34"/>
      <c r="E21" s="34"/>
      <c r="F21" s="34">
        <f t="shared" ref="F21:F23" si="2">D21*E21</f>
        <v>0</v>
      </c>
      <c r="G21" s="34"/>
      <c r="H21" s="18">
        <f t="shared" ref="H21:H23" si="3">E21*G21</f>
        <v>0</v>
      </c>
    </row>
    <row r="22" spans="1:8">
      <c r="A22" s="36"/>
      <c r="B22" s="131"/>
      <c r="C22" s="132"/>
      <c r="D22" s="34"/>
      <c r="E22" s="34"/>
      <c r="F22" s="34">
        <f t="shared" si="2"/>
        <v>0</v>
      </c>
      <c r="G22" s="34"/>
      <c r="H22" s="18">
        <f t="shared" si="3"/>
        <v>0</v>
      </c>
    </row>
    <row r="23" spans="1:8">
      <c r="A23" s="36"/>
      <c r="B23" s="131"/>
      <c r="C23" s="132"/>
      <c r="D23" s="34"/>
      <c r="E23" s="34"/>
      <c r="F23" s="34">
        <f t="shared" si="2"/>
        <v>0</v>
      </c>
      <c r="G23" s="34"/>
      <c r="H23" s="18">
        <f t="shared" si="3"/>
        <v>0</v>
      </c>
    </row>
    <row r="24" spans="1:8">
      <c r="A24" s="36"/>
      <c r="B24" s="131"/>
      <c r="C24" s="132"/>
      <c r="D24" s="34"/>
      <c r="E24" s="34"/>
      <c r="F24" s="34">
        <f t="shared" si="0"/>
        <v>0</v>
      </c>
      <c r="G24" s="34"/>
      <c r="H24" s="18">
        <f t="shared" si="1"/>
        <v>0</v>
      </c>
    </row>
    <row r="25" spans="1:8">
      <c r="A25" s="36"/>
      <c r="B25" s="131"/>
      <c r="C25" s="132"/>
      <c r="D25" s="34"/>
      <c r="E25" s="34"/>
      <c r="F25" s="34">
        <f t="shared" si="0"/>
        <v>0</v>
      </c>
      <c r="G25" s="34"/>
      <c r="H25" s="18">
        <f t="shared" si="1"/>
        <v>0</v>
      </c>
    </row>
    <row r="26" spans="1:8">
      <c r="A26" s="36"/>
      <c r="B26" s="131"/>
      <c r="C26" s="132"/>
      <c r="D26" s="34"/>
      <c r="E26" s="34"/>
      <c r="F26" s="34">
        <f t="shared" si="0"/>
        <v>0</v>
      </c>
      <c r="G26" s="34"/>
      <c r="H26" s="18">
        <f t="shared" si="1"/>
        <v>0</v>
      </c>
    </row>
    <row r="27" spans="1:8">
      <c r="A27" s="36"/>
      <c r="B27" s="131"/>
      <c r="C27" s="132"/>
      <c r="D27" s="34"/>
      <c r="E27" s="34"/>
      <c r="F27" s="34">
        <f t="shared" si="0"/>
        <v>0</v>
      </c>
      <c r="G27" s="34"/>
      <c r="H27" s="18">
        <f t="shared" si="1"/>
        <v>0</v>
      </c>
    </row>
    <row r="28" spans="1:8">
      <c r="A28" s="36"/>
      <c r="B28" s="131"/>
      <c r="C28" s="132"/>
      <c r="D28" s="34"/>
      <c r="E28" s="34"/>
      <c r="F28" s="34">
        <f t="shared" si="0"/>
        <v>0</v>
      </c>
      <c r="G28" s="34"/>
      <c r="H28" s="18">
        <f t="shared" si="1"/>
        <v>0</v>
      </c>
    </row>
    <row r="29" spans="1:8">
      <c r="A29" s="36"/>
      <c r="B29" s="131"/>
      <c r="C29" s="132"/>
      <c r="D29" s="34"/>
      <c r="E29" s="34"/>
      <c r="F29" s="34">
        <f t="shared" si="0"/>
        <v>0</v>
      </c>
      <c r="G29" s="34"/>
      <c r="H29" s="18">
        <f t="shared" si="1"/>
        <v>0</v>
      </c>
    </row>
    <row r="30" spans="1:8">
      <c r="A30" s="36"/>
      <c r="B30" s="131"/>
      <c r="C30" s="132"/>
      <c r="D30" s="34"/>
      <c r="E30" s="34"/>
      <c r="F30" s="34">
        <f t="shared" si="0"/>
        <v>0</v>
      </c>
      <c r="G30" s="34"/>
      <c r="H30" s="18">
        <f t="shared" si="1"/>
        <v>0</v>
      </c>
    </row>
    <row r="31" spans="1:8">
      <c r="A31" s="36"/>
      <c r="B31" s="131"/>
      <c r="C31" s="132"/>
      <c r="D31" s="34"/>
      <c r="E31" s="34"/>
      <c r="F31" s="34">
        <f t="shared" si="0"/>
        <v>0</v>
      </c>
      <c r="G31" s="34"/>
      <c r="H31" s="18">
        <f t="shared" si="1"/>
        <v>0</v>
      </c>
    </row>
    <row r="32" spans="1:8">
      <c r="A32" s="36"/>
      <c r="B32" s="131"/>
      <c r="C32" s="132"/>
      <c r="D32" s="34"/>
      <c r="E32" s="34"/>
      <c r="F32" s="34">
        <f t="shared" si="0"/>
        <v>0</v>
      </c>
      <c r="G32" s="34"/>
      <c r="H32" s="18">
        <f t="shared" si="1"/>
        <v>0</v>
      </c>
    </row>
    <row r="33" spans="1:8">
      <c r="A33" s="36"/>
      <c r="B33" s="131"/>
      <c r="C33" s="132"/>
      <c r="D33" s="34"/>
      <c r="E33" s="34"/>
      <c r="F33" s="34">
        <f t="shared" si="0"/>
        <v>0</v>
      </c>
      <c r="G33" s="34"/>
      <c r="H33" s="18">
        <f>E33*G33</f>
        <v>0</v>
      </c>
    </row>
    <row r="34" spans="1:8">
      <c r="A34" s="36"/>
      <c r="B34" s="131"/>
      <c r="C34" s="132"/>
      <c r="D34" s="34"/>
      <c r="E34" s="34"/>
      <c r="F34" s="34">
        <f t="shared" si="0"/>
        <v>0</v>
      </c>
      <c r="G34" s="34"/>
      <c r="H34" s="18">
        <f>E34*G34</f>
        <v>0</v>
      </c>
    </row>
    <row r="35" spans="1:8">
      <c r="A35" s="133" t="s">
        <v>3</v>
      </c>
      <c r="B35" s="134"/>
      <c r="C35" s="134"/>
      <c r="D35" s="134"/>
      <c r="E35" s="135"/>
      <c r="F35" s="34">
        <f>SUM(F14:F34)</f>
        <v>3860</v>
      </c>
      <c r="G35" s="34"/>
      <c r="H35" s="18">
        <f>SUM(H14:H34)</f>
        <v>9000</v>
      </c>
    </row>
    <row r="36" spans="1:8">
      <c r="A36" s="133" t="s">
        <v>4</v>
      </c>
      <c r="B36" s="134"/>
      <c r="C36" s="134"/>
      <c r="D36" s="134"/>
      <c r="E36" s="135"/>
      <c r="F36" s="34"/>
      <c r="G36" s="34"/>
      <c r="H36" s="18">
        <f>H35*0.1</f>
        <v>900</v>
      </c>
    </row>
    <row r="37" spans="1:8" ht="19.5" thickBot="1">
      <c r="A37" s="136" t="s">
        <v>5</v>
      </c>
      <c r="B37" s="137"/>
      <c r="C37" s="137"/>
      <c r="D37" s="137"/>
      <c r="E37" s="138"/>
      <c r="F37" s="37"/>
      <c r="G37" s="38"/>
      <c r="H37" s="19">
        <f>SUM(H35:H36)</f>
        <v>9900</v>
      </c>
    </row>
    <row r="38" spans="1:8" ht="19.5" thickTop="1"/>
    <row r="39" spans="1:8" ht="19.5" thickBot="1">
      <c r="A39" t="s">
        <v>2</v>
      </c>
    </row>
    <row r="40" spans="1:8" ht="19.5" thickTop="1">
      <c r="A40" s="1"/>
      <c r="B40" s="2"/>
      <c r="C40" s="2"/>
      <c r="D40" s="2"/>
      <c r="E40" s="2"/>
      <c r="F40" s="2"/>
      <c r="G40" s="2"/>
      <c r="H40" s="3"/>
    </row>
    <row r="41" spans="1:8">
      <c r="A41" s="4"/>
      <c r="B41" s="5"/>
      <c r="C41" s="5"/>
      <c r="D41" s="5"/>
      <c r="E41" s="5"/>
      <c r="F41" s="5"/>
      <c r="G41" s="5"/>
      <c r="H41" s="6"/>
    </row>
    <row r="42" spans="1:8" ht="19.5" thickBot="1">
      <c r="A42" s="7"/>
      <c r="B42" s="8"/>
      <c r="C42" s="8"/>
      <c r="D42" s="8"/>
      <c r="E42" s="8"/>
      <c r="F42" s="8"/>
      <c r="G42" s="8"/>
      <c r="H42" s="9"/>
    </row>
    <row r="43" spans="1:8" ht="19.5" thickTop="1"/>
  </sheetData>
  <mergeCells count="30">
    <mergeCell ref="A1:H1"/>
    <mergeCell ref="F3:H3"/>
    <mergeCell ref="F4:H4"/>
    <mergeCell ref="B13:C13"/>
    <mergeCell ref="B14:C14"/>
    <mergeCell ref="A7:C7"/>
    <mergeCell ref="A10:B10"/>
    <mergeCell ref="B22:C22"/>
    <mergeCell ref="B23:C23"/>
    <mergeCell ref="B21:C21"/>
    <mergeCell ref="B20:C20"/>
    <mergeCell ref="B15:C15"/>
    <mergeCell ref="B16:C16"/>
    <mergeCell ref="B17:C17"/>
    <mergeCell ref="B18:C18"/>
    <mergeCell ref="B19:C19"/>
    <mergeCell ref="A36:E36"/>
    <mergeCell ref="A37:E37"/>
    <mergeCell ref="B33:C33"/>
    <mergeCell ref="B34:C34"/>
    <mergeCell ref="A35:E35"/>
    <mergeCell ref="B30:C30"/>
    <mergeCell ref="B31:C31"/>
    <mergeCell ref="B32:C32"/>
    <mergeCell ref="B24:C24"/>
    <mergeCell ref="B25:C25"/>
    <mergeCell ref="B26:C26"/>
    <mergeCell ref="B27:C27"/>
    <mergeCell ref="B28:C28"/>
    <mergeCell ref="B29:C29"/>
  </mergeCells>
  <phoneticPr fontId="2"/>
  <pageMargins left="1.0236220472440944" right="0.15748031496062992" top="0.74803149606299213" bottom="0.31496062992125984" header="0.31496062992125984" footer="0.31496062992125984"/>
  <pageSetup paperSize="9" scale="90" orientation="portrait" r:id="rId1"/>
  <headerFooter>
    <oddHeader>&amp;C　&amp;R幕別町農業協同組合　　　　　　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F20" sqref="F20"/>
    </sheetView>
  </sheetViews>
  <sheetFormatPr defaultRowHeight="18.75"/>
  <cols>
    <col min="1" max="1" width="12.375" customWidth="1"/>
    <col min="2" max="2" width="9.625" customWidth="1"/>
    <col min="3" max="3" width="17.875" customWidth="1"/>
    <col min="4" max="6" width="9.125" customWidth="1"/>
    <col min="7" max="7" width="10.625" customWidth="1"/>
    <col min="8" max="8" width="12.25" customWidth="1"/>
  </cols>
  <sheetData>
    <row r="1" spans="1:9" ht="33">
      <c r="A1" s="123" t="s">
        <v>20</v>
      </c>
      <c r="B1" s="123"/>
      <c r="C1" s="123"/>
      <c r="D1" s="123"/>
      <c r="E1" s="123"/>
      <c r="F1" s="123"/>
      <c r="G1" s="123"/>
      <c r="H1" s="123"/>
    </row>
    <row r="2" spans="1:9">
      <c r="A2" s="13"/>
      <c r="B2" s="13"/>
      <c r="C2" s="13"/>
      <c r="D2" s="13"/>
      <c r="E2" s="13"/>
      <c r="F2" s="13"/>
      <c r="G2" s="13"/>
      <c r="H2" s="13"/>
    </row>
    <row r="3" spans="1:9">
      <c r="A3" s="55" t="s">
        <v>30</v>
      </c>
      <c r="B3" s="55"/>
      <c r="C3" s="55"/>
      <c r="E3" s="24"/>
      <c r="F3" s="124" t="s">
        <v>8</v>
      </c>
      <c r="G3" s="124"/>
      <c r="H3" s="124"/>
    </row>
    <row r="4" spans="1:9">
      <c r="E4" s="24"/>
      <c r="F4" s="125"/>
      <c r="G4" s="125"/>
      <c r="H4" s="125"/>
    </row>
    <row r="5" spans="1:9">
      <c r="E5" s="17" t="s">
        <v>11</v>
      </c>
    </row>
    <row r="6" spans="1:9" ht="19.5" thickBot="1">
      <c r="A6" t="s">
        <v>22</v>
      </c>
      <c r="E6" s="16" t="s">
        <v>12</v>
      </c>
    </row>
    <row r="7" spans="1:9" ht="19.5" thickBot="1">
      <c r="A7" s="15" t="s">
        <v>21</v>
      </c>
      <c r="B7" s="14"/>
      <c r="C7" s="20">
        <f>H36</f>
        <v>0</v>
      </c>
      <c r="E7" s="16" t="s">
        <v>13</v>
      </c>
      <c r="H7" s="13" t="s">
        <v>37</v>
      </c>
    </row>
    <row r="8" spans="1:9" ht="19.5" thickBot="1">
      <c r="E8" s="16" t="s">
        <v>14</v>
      </c>
    </row>
    <row r="9" spans="1:9" ht="13.5" customHeight="1" thickBot="1">
      <c r="E9" s="16"/>
      <c r="G9" s="27" t="s">
        <v>23</v>
      </c>
      <c r="H9" s="27" t="s">
        <v>24</v>
      </c>
    </row>
    <row r="10" spans="1:9">
      <c r="E10" s="16"/>
      <c r="G10" s="29"/>
      <c r="H10" s="28"/>
    </row>
    <row r="11" spans="1:9" ht="19.5" thickBot="1">
      <c r="E11" s="16"/>
      <c r="G11" s="30"/>
      <c r="H11" s="26"/>
    </row>
    <row r="12" spans="1:9" ht="19.5" thickBot="1">
      <c r="A12" s="32"/>
    </row>
    <row r="13" spans="1:9" ht="38.25" thickTop="1">
      <c r="A13" s="31" t="s">
        <v>19</v>
      </c>
      <c r="B13" s="129" t="s">
        <v>1</v>
      </c>
      <c r="C13" s="130"/>
      <c r="D13" s="42" t="s">
        <v>39</v>
      </c>
      <c r="E13" s="21" t="s">
        <v>32</v>
      </c>
      <c r="F13" s="43" t="s">
        <v>40</v>
      </c>
      <c r="G13" s="21" t="s">
        <v>6</v>
      </c>
      <c r="H13" s="22" t="s">
        <v>7</v>
      </c>
    </row>
    <row r="14" spans="1:9">
      <c r="A14" s="39">
        <v>44713</v>
      </c>
      <c r="B14" s="121" t="s">
        <v>41</v>
      </c>
      <c r="C14" s="122"/>
      <c r="D14" s="34">
        <v>500</v>
      </c>
      <c r="E14" s="34">
        <v>3</v>
      </c>
      <c r="F14" s="34">
        <f>D14*E14</f>
        <v>1500</v>
      </c>
      <c r="G14" s="34"/>
      <c r="H14" s="18">
        <f>E14*G14</f>
        <v>0</v>
      </c>
    </row>
    <row r="15" spans="1:9">
      <c r="A15" s="39">
        <v>44910</v>
      </c>
      <c r="B15" s="121" t="s">
        <v>42</v>
      </c>
      <c r="C15" s="122"/>
      <c r="D15" s="34">
        <v>20</v>
      </c>
      <c r="E15" s="34">
        <v>3</v>
      </c>
      <c r="F15" s="34">
        <f t="shared" ref="F15:F33" si="0">D15*E15</f>
        <v>60</v>
      </c>
      <c r="G15" s="34"/>
      <c r="H15" s="18">
        <f t="shared" ref="H15:H32" si="1">E15*G15</f>
        <v>0</v>
      </c>
    </row>
    <row r="16" spans="1:9">
      <c r="A16" s="39">
        <v>44910</v>
      </c>
      <c r="B16" s="121" t="s">
        <v>43</v>
      </c>
      <c r="C16" s="122"/>
      <c r="D16" s="34">
        <v>500</v>
      </c>
      <c r="E16" s="34">
        <v>4</v>
      </c>
      <c r="F16" s="34">
        <f t="shared" si="0"/>
        <v>2000</v>
      </c>
      <c r="G16" s="34"/>
      <c r="H16" s="18">
        <f t="shared" si="1"/>
        <v>0</v>
      </c>
    </row>
    <row r="17" spans="1:8">
      <c r="A17" s="39">
        <v>44910</v>
      </c>
      <c r="B17" s="121" t="s">
        <v>44</v>
      </c>
      <c r="C17" s="122"/>
      <c r="D17" s="34">
        <v>20</v>
      </c>
      <c r="E17" s="34">
        <v>5</v>
      </c>
      <c r="F17" s="34">
        <f t="shared" si="0"/>
        <v>100</v>
      </c>
      <c r="G17" s="34"/>
      <c r="H17" s="18">
        <f t="shared" si="1"/>
        <v>0</v>
      </c>
    </row>
    <row r="18" spans="1:8">
      <c r="A18" s="39">
        <v>44910</v>
      </c>
      <c r="B18" s="121" t="s">
        <v>45</v>
      </c>
      <c r="C18" s="122"/>
      <c r="D18" s="34">
        <v>20</v>
      </c>
      <c r="E18" s="34">
        <v>10</v>
      </c>
      <c r="F18" s="34">
        <f t="shared" si="0"/>
        <v>200</v>
      </c>
      <c r="G18" s="34"/>
      <c r="H18" s="18">
        <f t="shared" si="1"/>
        <v>0</v>
      </c>
    </row>
    <row r="19" spans="1:8">
      <c r="A19" s="36"/>
      <c r="B19" s="131"/>
      <c r="C19" s="132"/>
      <c r="D19" s="34"/>
      <c r="E19" s="34"/>
      <c r="F19" s="34">
        <f t="shared" si="0"/>
        <v>0</v>
      </c>
      <c r="G19" s="34"/>
      <c r="H19" s="18">
        <f t="shared" si="1"/>
        <v>0</v>
      </c>
    </row>
    <row r="20" spans="1:8">
      <c r="A20" s="36"/>
      <c r="B20" s="131"/>
      <c r="C20" s="132"/>
      <c r="D20" s="34"/>
      <c r="E20" s="34"/>
      <c r="F20" s="34">
        <f t="shared" ref="F20:F22" si="2">D20*E20</f>
        <v>0</v>
      </c>
      <c r="G20" s="34"/>
      <c r="H20" s="18">
        <f t="shared" ref="H20:H22" si="3">E20*G20</f>
        <v>0</v>
      </c>
    </row>
    <row r="21" spans="1:8">
      <c r="A21" s="36"/>
      <c r="B21" s="131"/>
      <c r="C21" s="132"/>
      <c r="D21" s="34"/>
      <c r="E21" s="34"/>
      <c r="F21" s="34">
        <f t="shared" si="2"/>
        <v>0</v>
      </c>
      <c r="G21" s="34"/>
      <c r="H21" s="18">
        <f t="shared" si="3"/>
        <v>0</v>
      </c>
    </row>
    <row r="22" spans="1:8">
      <c r="A22" s="36"/>
      <c r="B22" s="131"/>
      <c r="C22" s="132"/>
      <c r="D22" s="34"/>
      <c r="E22" s="34"/>
      <c r="F22" s="34">
        <f t="shared" si="2"/>
        <v>0</v>
      </c>
      <c r="G22" s="34"/>
      <c r="H22" s="18">
        <f t="shared" si="3"/>
        <v>0</v>
      </c>
    </row>
    <row r="23" spans="1:8">
      <c r="A23" s="36"/>
      <c r="B23" s="131"/>
      <c r="C23" s="132"/>
      <c r="D23" s="34"/>
      <c r="E23" s="34"/>
      <c r="F23" s="34">
        <f t="shared" si="0"/>
        <v>0</v>
      </c>
      <c r="G23" s="34"/>
      <c r="H23" s="18">
        <f t="shared" si="1"/>
        <v>0</v>
      </c>
    </row>
    <row r="24" spans="1:8">
      <c r="A24" s="36"/>
      <c r="B24" s="131"/>
      <c r="C24" s="132"/>
      <c r="D24" s="34"/>
      <c r="E24" s="34"/>
      <c r="F24" s="34">
        <f t="shared" si="0"/>
        <v>0</v>
      </c>
      <c r="G24" s="34"/>
      <c r="H24" s="18">
        <f t="shared" si="1"/>
        <v>0</v>
      </c>
    </row>
    <row r="25" spans="1:8">
      <c r="A25" s="36"/>
      <c r="B25" s="131"/>
      <c r="C25" s="132"/>
      <c r="D25" s="34"/>
      <c r="E25" s="34"/>
      <c r="F25" s="34">
        <f t="shared" si="0"/>
        <v>0</v>
      </c>
      <c r="G25" s="34"/>
      <c r="H25" s="18">
        <f t="shared" si="1"/>
        <v>0</v>
      </c>
    </row>
    <row r="26" spans="1:8">
      <c r="A26" s="36"/>
      <c r="B26" s="131"/>
      <c r="C26" s="132"/>
      <c r="D26" s="34"/>
      <c r="E26" s="34"/>
      <c r="F26" s="34">
        <f t="shared" si="0"/>
        <v>0</v>
      </c>
      <c r="G26" s="34"/>
      <c r="H26" s="18">
        <f t="shared" si="1"/>
        <v>0</v>
      </c>
    </row>
    <row r="27" spans="1:8">
      <c r="A27" s="36"/>
      <c r="B27" s="131"/>
      <c r="C27" s="132"/>
      <c r="D27" s="34"/>
      <c r="E27" s="34"/>
      <c r="F27" s="34">
        <f t="shared" si="0"/>
        <v>0</v>
      </c>
      <c r="G27" s="34"/>
      <c r="H27" s="18">
        <f t="shared" si="1"/>
        <v>0</v>
      </c>
    </row>
    <row r="28" spans="1:8">
      <c r="A28" s="36"/>
      <c r="B28" s="131"/>
      <c r="C28" s="132"/>
      <c r="D28" s="34"/>
      <c r="E28" s="34"/>
      <c r="F28" s="34">
        <f t="shared" si="0"/>
        <v>0</v>
      </c>
      <c r="G28" s="34"/>
      <c r="H28" s="18">
        <f t="shared" si="1"/>
        <v>0</v>
      </c>
    </row>
    <row r="29" spans="1:8">
      <c r="A29" s="36"/>
      <c r="B29" s="131"/>
      <c r="C29" s="132"/>
      <c r="D29" s="34"/>
      <c r="E29" s="34"/>
      <c r="F29" s="34">
        <f t="shared" si="0"/>
        <v>0</v>
      </c>
      <c r="G29" s="34"/>
      <c r="H29" s="18">
        <f t="shared" si="1"/>
        <v>0</v>
      </c>
    </row>
    <row r="30" spans="1:8">
      <c r="A30" s="36"/>
      <c r="B30" s="131"/>
      <c r="C30" s="132"/>
      <c r="D30" s="34"/>
      <c r="E30" s="34"/>
      <c r="F30" s="34">
        <f t="shared" si="0"/>
        <v>0</v>
      </c>
      <c r="G30" s="34"/>
      <c r="H30" s="18">
        <f t="shared" si="1"/>
        <v>0</v>
      </c>
    </row>
    <row r="31" spans="1:8">
      <c r="A31" s="36"/>
      <c r="B31" s="131"/>
      <c r="C31" s="132"/>
      <c r="D31" s="34"/>
      <c r="E31" s="34"/>
      <c r="F31" s="34">
        <f t="shared" si="0"/>
        <v>0</v>
      </c>
      <c r="G31" s="34"/>
      <c r="H31" s="18">
        <f t="shared" si="1"/>
        <v>0</v>
      </c>
    </row>
    <row r="32" spans="1:8">
      <c r="A32" s="36"/>
      <c r="B32" s="131"/>
      <c r="C32" s="132"/>
      <c r="D32" s="34"/>
      <c r="E32" s="34"/>
      <c r="F32" s="34">
        <f t="shared" si="0"/>
        <v>0</v>
      </c>
      <c r="G32" s="34"/>
      <c r="H32" s="18">
        <f t="shared" si="1"/>
        <v>0</v>
      </c>
    </row>
    <row r="33" spans="1:8">
      <c r="A33" s="36"/>
      <c r="B33" s="131"/>
      <c r="C33" s="132"/>
      <c r="D33" s="34"/>
      <c r="E33" s="34"/>
      <c r="F33" s="34">
        <f t="shared" si="0"/>
        <v>0</v>
      </c>
      <c r="G33" s="34"/>
      <c r="H33" s="18">
        <f>E33*G33</f>
        <v>0</v>
      </c>
    </row>
    <row r="34" spans="1:8">
      <c r="A34" s="133" t="s">
        <v>3</v>
      </c>
      <c r="B34" s="134"/>
      <c r="C34" s="134"/>
      <c r="D34" s="134"/>
      <c r="E34" s="135"/>
      <c r="F34" s="34">
        <f>SUM(F14:F33)</f>
        <v>3860</v>
      </c>
      <c r="G34" s="34"/>
      <c r="H34" s="18">
        <f>SUM(H14:H33)</f>
        <v>0</v>
      </c>
    </row>
    <row r="35" spans="1:8">
      <c r="A35" s="133" t="s">
        <v>4</v>
      </c>
      <c r="B35" s="134"/>
      <c r="C35" s="134"/>
      <c r="D35" s="134"/>
      <c r="E35" s="135"/>
      <c r="F35" s="34"/>
      <c r="G35" s="34"/>
      <c r="H35" s="18">
        <f>H34*0.1</f>
        <v>0</v>
      </c>
    </row>
    <row r="36" spans="1:8" ht="19.5" thickBot="1">
      <c r="A36" s="136" t="s">
        <v>5</v>
      </c>
      <c r="B36" s="137"/>
      <c r="C36" s="137"/>
      <c r="D36" s="137"/>
      <c r="E36" s="138"/>
      <c r="F36" s="37"/>
      <c r="G36" s="38"/>
      <c r="H36" s="19">
        <f>SUM(H34:H35)</f>
        <v>0</v>
      </c>
    </row>
    <row r="37" spans="1:8" ht="19.5" thickTop="1"/>
    <row r="38" spans="1:8" ht="19.5" thickBot="1">
      <c r="A38" t="s">
        <v>2</v>
      </c>
    </row>
    <row r="39" spans="1:8" ht="19.5" thickTop="1">
      <c r="A39" s="1"/>
      <c r="B39" s="2"/>
      <c r="C39" s="2"/>
      <c r="D39" s="2"/>
      <c r="E39" s="2"/>
      <c r="F39" s="2"/>
      <c r="G39" s="2"/>
      <c r="H39" s="3"/>
    </row>
    <row r="40" spans="1:8">
      <c r="A40" s="4"/>
      <c r="B40" s="5"/>
      <c r="C40" s="5"/>
      <c r="D40" s="5"/>
      <c r="E40" s="5"/>
      <c r="F40" s="5"/>
      <c r="G40" s="5"/>
      <c r="H40" s="6"/>
    </row>
    <row r="41" spans="1:8" ht="19.5" thickBot="1">
      <c r="A41" s="7"/>
      <c r="B41" s="8"/>
      <c r="C41" s="8"/>
      <c r="D41" s="8"/>
      <c r="E41" s="8"/>
      <c r="F41" s="8"/>
      <c r="G41" s="8"/>
      <c r="H41" s="9"/>
    </row>
    <row r="42" spans="1:8" ht="19.5" thickTop="1"/>
  </sheetData>
  <mergeCells count="27">
    <mergeCell ref="B23:C23"/>
    <mergeCell ref="A1:H1"/>
    <mergeCell ref="F3:H3"/>
    <mergeCell ref="F4:H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A35:E35"/>
    <mergeCell ref="A36:E36"/>
    <mergeCell ref="B29:C29"/>
    <mergeCell ref="B30:C30"/>
    <mergeCell ref="B31:C31"/>
    <mergeCell ref="B32:C32"/>
    <mergeCell ref="B33:C33"/>
    <mergeCell ref="A34:E34"/>
  </mergeCells>
  <phoneticPr fontId="2"/>
  <pageMargins left="1.0629921259842521" right="0.15748031496062992" top="0.74803149606299213" bottom="0.27559055118110237" header="0.31496062992125984" footer="0.31496062992125984"/>
  <pageSetup paperSize="9" scale="90" orientation="portrait" r:id="rId1"/>
  <headerFooter>
    <oddHeader>&amp;C　&amp;R幕別町農業協同組合　　　　　　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topLeftCell="A8" zoomScaleNormal="100" zoomScaleSheetLayoutView="100" workbookViewId="0">
      <selection activeCell="J13" sqref="J13"/>
    </sheetView>
  </sheetViews>
  <sheetFormatPr defaultRowHeight="18.75"/>
  <cols>
    <col min="2" max="2" width="14" customWidth="1"/>
    <col min="3" max="3" width="12" customWidth="1"/>
    <col min="4" max="4" width="10.625" customWidth="1"/>
    <col min="5" max="5" width="9.375" customWidth="1"/>
    <col min="6" max="6" width="9.25" customWidth="1"/>
    <col min="7" max="8" width="22.375" customWidth="1"/>
    <col min="9" max="9" width="7.5" customWidth="1"/>
    <col min="10" max="10" width="6.5" customWidth="1"/>
    <col min="13" max="15" width="11.875" customWidth="1"/>
    <col min="16" max="16" width="7.125" customWidth="1"/>
    <col min="17" max="17" width="7.75" customWidth="1"/>
    <col min="18" max="18" width="12.375" bestFit="1" customWidth="1"/>
    <col min="19" max="19" width="9.875" customWidth="1"/>
  </cols>
  <sheetData>
    <row r="1" spans="1:19" ht="30">
      <c r="E1" s="56"/>
    </row>
    <row r="2" spans="1:19">
      <c r="N2" t="s">
        <v>73</v>
      </c>
    </row>
    <row r="3" spans="1:19">
      <c r="B3" t="s">
        <v>74</v>
      </c>
      <c r="L3" t="s">
        <v>75</v>
      </c>
    </row>
    <row r="4" spans="1:19">
      <c r="B4" t="s">
        <v>76</v>
      </c>
      <c r="C4" t="s">
        <v>77</v>
      </c>
      <c r="L4" t="s">
        <v>78</v>
      </c>
    </row>
    <row r="5" spans="1:19">
      <c r="L5" t="s">
        <v>79</v>
      </c>
    </row>
    <row r="6" spans="1:19">
      <c r="L6" t="s">
        <v>80</v>
      </c>
    </row>
    <row r="7" spans="1:19">
      <c r="B7" t="s">
        <v>81</v>
      </c>
      <c r="L7" t="s">
        <v>82</v>
      </c>
    </row>
    <row r="9" spans="1:19" ht="18" customHeight="1">
      <c r="A9" s="156" t="s">
        <v>83</v>
      </c>
      <c r="B9" s="149" t="s">
        <v>84</v>
      </c>
      <c r="C9" s="159" t="s">
        <v>85</v>
      </c>
      <c r="D9" s="149" t="s">
        <v>19</v>
      </c>
      <c r="E9" s="57"/>
      <c r="F9" s="162" t="s">
        <v>86</v>
      </c>
      <c r="G9" s="149" t="s">
        <v>87</v>
      </c>
      <c r="H9" s="58"/>
      <c r="I9" s="149" t="s">
        <v>88</v>
      </c>
      <c r="J9" s="149" t="s">
        <v>32</v>
      </c>
      <c r="K9" s="59" t="s">
        <v>89</v>
      </c>
      <c r="L9" s="149" t="s">
        <v>6</v>
      </c>
      <c r="M9" s="149" t="s">
        <v>7</v>
      </c>
      <c r="N9" s="60"/>
      <c r="O9" s="60"/>
      <c r="P9" s="152" t="s">
        <v>90</v>
      </c>
      <c r="Q9" s="153"/>
      <c r="R9" s="149" t="s">
        <v>91</v>
      </c>
      <c r="S9" s="143" t="s">
        <v>92</v>
      </c>
    </row>
    <row r="10" spans="1:19">
      <c r="A10" s="157"/>
      <c r="B10" s="150"/>
      <c r="C10" s="160"/>
      <c r="D10" s="150"/>
      <c r="E10" s="61" t="s">
        <v>93</v>
      </c>
      <c r="F10" s="160"/>
      <c r="G10" s="154"/>
      <c r="H10" s="62" t="s">
        <v>94</v>
      </c>
      <c r="I10" s="150"/>
      <c r="J10" s="150"/>
      <c r="K10" s="63" t="s">
        <v>151</v>
      </c>
      <c r="L10" s="150"/>
      <c r="M10" s="150"/>
      <c r="N10" s="64" t="s">
        <v>95</v>
      </c>
      <c r="O10" s="64" t="s">
        <v>96</v>
      </c>
      <c r="P10" s="146" t="s">
        <v>97</v>
      </c>
      <c r="Q10" s="146" t="s">
        <v>98</v>
      </c>
      <c r="R10" s="150"/>
      <c r="S10" s="144"/>
    </row>
    <row r="11" spans="1:19">
      <c r="A11" s="158"/>
      <c r="B11" s="151"/>
      <c r="C11" s="161"/>
      <c r="D11" s="151"/>
      <c r="E11" s="65"/>
      <c r="F11" s="161"/>
      <c r="G11" s="155"/>
      <c r="H11" s="66"/>
      <c r="I11" s="151"/>
      <c r="J11" s="151"/>
      <c r="K11" s="67"/>
      <c r="L11" s="151"/>
      <c r="M11" s="151"/>
      <c r="N11" s="66"/>
      <c r="O11" s="64"/>
      <c r="P11" s="147"/>
      <c r="Q11" s="148"/>
      <c r="R11" s="151"/>
      <c r="S11" s="145"/>
    </row>
    <row r="12" spans="1:19">
      <c r="A12" s="68"/>
      <c r="B12" s="69"/>
      <c r="C12" s="70"/>
      <c r="D12" s="70"/>
      <c r="E12" s="71"/>
      <c r="F12" s="71"/>
      <c r="G12" s="69"/>
      <c r="H12" s="69"/>
      <c r="I12" s="69">
        <v>500</v>
      </c>
      <c r="J12" s="69">
        <v>20</v>
      </c>
      <c r="K12" s="72">
        <f>I12*J12</f>
        <v>10000</v>
      </c>
      <c r="L12" s="72"/>
      <c r="M12" s="72">
        <f>L12*J12</f>
        <v>0</v>
      </c>
      <c r="N12" s="72">
        <f>M12*0.1</f>
        <v>0</v>
      </c>
      <c r="O12" s="73">
        <f>M12+N12</f>
        <v>0</v>
      </c>
      <c r="P12" s="74" t="s">
        <v>99</v>
      </c>
      <c r="Q12" s="69" t="s">
        <v>99</v>
      </c>
      <c r="R12" s="75"/>
      <c r="S12" s="76"/>
    </row>
    <row r="13" spans="1:19">
      <c r="A13" s="68"/>
      <c r="B13" s="69"/>
      <c r="C13" s="77"/>
      <c r="D13" s="70"/>
      <c r="E13" s="78"/>
      <c r="F13" s="78"/>
      <c r="G13" s="69"/>
      <c r="H13" s="69"/>
      <c r="I13" s="79"/>
      <c r="J13" s="79"/>
      <c r="K13" s="80">
        <f>I13*J13</f>
        <v>0</v>
      </c>
      <c r="L13" s="80"/>
      <c r="M13" s="72">
        <f t="shared" ref="M13:M16" si="0">L13*J13</f>
        <v>0</v>
      </c>
      <c r="N13" s="72">
        <f t="shared" ref="N13:N32" si="1">M13*0.1</f>
        <v>0</v>
      </c>
      <c r="O13" s="72">
        <f t="shared" ref="O13:O18" si="2">M13+N13</f>
        <v>0</v>
      </c>
      <c r="P13" s="79" t="s">
        <v>100</v>
      </c>
      <c r="Q13" s="79" t="s">
        <v>100</v>
      </c>
      <c r="R13" s="81"/>
      <c r="S13" s="82"/>
    </row>
    <row r="14" spans="1:19">
      <c r="A14" s="68"/>
      <c r="B14" s="69"/>
      <c r="C14" s="70"/>
      <c r="D14" s="79"/>
      <c r="E14" s="79"/>
      <c r="F14" s="79"/>
      <c r="G14" s="79"/>
      <c r="H14" s="79"/>
      <c r="I14" s="79"/>
      <c r="J14" s="79"/>
      <c r="K14" s="80">
        <f t="shared" ref="K14:K18" si="3">I14*J14</f>
        <v>0</v>
      </c>
      <c r="L14" s="80"/>
      <c r="M14" s="72">
        <f t="shared" si="0"/>
        <v>0</v>
      </c>
      <c r="N14" s="72">
        <f t="shared" si="1"/>
        <v>0</v>
      </c>
      <c r="O14" s="72">
        <f t="shared" si="2"/>
        <v>0</v>
      </c>
      <c r="P14" s="79" t="s">
        <v>100</v>
      </c>
      <c r="Q14" s="79" t="s">
        <v>100</v>
      </c>
      <c r="R14" s="81"/>
      <c r="S14" s="82"/>
    </row>
    <row r="15" spans="1:19">
      <c r="A15" s="68"/>
      <c r="B15" s="69"/>
      <c r="C15" s="77"/>
      <c r="D15" s="79"/>
      <c r="E15" s="79"/>
      <c r="F15" s="79"/>
      <c r="G15" s="79"/>
      <c r="H15" s="79"/>
      <c r="I15" s="79"/>
      <c r="J15" s="79"/>
      <c r="K15" s="80">
        <f t="shared" si="3"/>
        <v>0</v>
      </c>
      <c r="L15" s="80"/>
      <c r="M15" s="72">
        <f t="shared" si="0"/>
        <v>0</v>
      </c>
      <c r="N15" s="72">
        <f t="shared" si="1"/>
        <v>0</v>
      </c>
      <c r="O15" s="72">
        <f t="shared" si="2"/>
        <v>0</v>
      </c>
      <c r="P15" s="79" t="s">
        <v>100</v>
      </c>
      <c r="Q15" s="79" t="s">
        <v>100</v>
      </c>
      <c r="R15" s="81"/>
      <c r="S15" s="82"/>
    </row>
    <row r="16" spans="1:19">
      <c r="A16" s="68"/>
      <c r="B16" s="69"/>
      <c r="C16" s="70"/>
      <c r="D16" s="79"/>
      <c r="E16" s="79"/>
      <c r="F16" s="79"/>
      <c r="G16" s="79"/>
      <c r="H16" s="69"/>
      <c r="I16" s="79"/>
      <c r="J16" s="79"/>
      <c r="K16" s="80">
        <f t="shared" si="3"/>
        <v>0</v>
      </c>
      <c r="L16" s="80"/>
      <c r="M16" s="72">
        <f t="shared" si="0"/>
        <v>0</v>
      </c>
      <c r="N16" s="72">
        <f t="shared" si="1"/>
        <v>0</v>
      </c>
      <c r="O16" s="72">
        <f t="shared" si="2"/>
        <v>0</v>
      </c>
      <c r="P16" s="79" t="s">
        <v>100</v>
      </c>
      <c r="Q16" s="79" t="s">
        <v>100</v>
      </c>
      <c r="R16" s="81"/>
      <c r="S16" s="82"/>
    </row>
    <row r="17" spans="1:19">
      <c r="A17" s="68"/>
      <c r="B17" s="69"/>
      <c r="C17" s="83"/>
      <c r="D17" s="84"/>
      <c r="E17" s="84"/>
      <c r="F17" s="84"/>
      <c r="G17" s="85"/>
      <c r="H17" s="69"/>
      <c r="I17" s="86"/>
      <c r="J17" s="84"/>
      <c r="K17" s="80">
        <f t="shared" si="3"/>
        <v>0</v>
      </c>
      <c r="L17" s="87"/>
      <c r="M17" s="88">
        <f>L17*J17</f>
        <v>0</v>
      </c>
      <c r="N17" s="72">
        <f t="shared" si="1"/>
        <v>0</v>
      </c>
      <c r="O17" s="72">
        <f t="shared" si="2"/>
        <v>0</v>
      </c>
      <c r="P17" s="84" t="s">
        <v>101</v>
      </c>
      <c r="Q17" s="89" t="s">
        <v>102</v>
      </c>
      <c r="R17" s="90"/>
      <c r="S17" s="91"/>
    </row>
    <row r="18" spans="1:19">
      <c r="A18" s="92"/>
      <c r="B18" s="93"/>
      <c r="C18" s="94"/>
      <c r="D18" s="95"/>
      <c r="E18" s="93"/>
      <c r="F18" s="95"/>
      <c r="G18" s="96"/>
      <c r="H18" s="96"/>
      <c r="I18" s="97"/>
      <c r="J18" s="93"/>
      <c r="K18" s="80">
        <f t="shared" si="3"/>
        <v>0</v>
      </c>
      <c r="L18" s="98"/>
      <c r="M18" s="99">
        <f>L18*J18</f>
        <v>0</v>
      </c>
      <c r="N18" s="72">
        <f t="shared" si="1"/>
        <v>0</v>
      </c>
      <c r="O18" s="72">
        <f t="shared" si="2"/>
        <v>0</v>
      </c>
      <c r="P18" s="84" t="s">
        <v>100</v>
      </c>
      <c r="Q18" s="100" t="s">
        <v>103</v>
      </c>
      <c r="R18" s="90"/>
      <c r="S18" s="91"/>
    </row>
    <row r="19" spans="1:19">
      <c r="A19" s="101"/>
      <c r="B19" s="102" t="s">
        <v>104</v>
      </c>
      <c r="C19" s="103"/>
      <c r="D19" s="103"/>
      <c r="E19" s="103"/>
      <c r="F19" s="103"/>
      <c r="G19" s="103"/>
      <c r="H19" s="103"/>
      <c r="I19" s="103"/>
      <c r="J19" s="103"/>
      <c r="K19" s="114">
        <f>SUM(K12:K18)</f>
        <v>10000</v>
      </c>
      <c r="L19" s="103"/>
      <c r="M19" s="104">
        <f>SUM(M12:M18)</f>
        <v>0</v>
      </c>
      <c r="N19" s="104">
        <f t="shared" ref="N19:O19" si="4">SUM(N12:N18)</f>
        <v>0</v>
      </c>
      <c r="O19" s="104">
        <f t="shared" si="4"/>
        <v>0</v>
      </c>
      <c r="P19" s="105"/>
      <c r="Q19" s="47"/>
      <c r="R19" s="104"/>
      <c r="S19" s="106">
        <f>M19-R19</f>
        <v>0</v>
      </c>
    </row>
    <row r="20" spans="1:19">
      <c r="A20" s="107"/>
      <c r="B20" s="69"/>
      <c r="C20" s="70"/>
      <c r="D20" s="70"/>
      <c r="E20" s="71"/>
      <c r="F20" s="71"/>
      <c r="G20" s="69"/>
      <c r="H20" s="69"/>
      <c r="I20" s="69"/>
      <c r="J20" s="69"/>
      <c r="K20" s="72">
        <f>I20*J20</f>
        <v>0</v>
      </c>
      <c r="L20" s="72"/>
      <c r="M20" s="72">
        <f>L20*J20</f>
        <v>0</v>
      </c>
      <c r="N20" s="72">
        <f t="shared" si="1"/>
        <v>0</v>
      </c>
      <c r="O20" s="72">
        <f t="shared" ref="O20:O25" si="5">M20+N20</f>
        <v>0</v>
      </c>
      <c r="P20" s="74" t="s">
        <v>100</v>
      </c>
      <c r="Q20" s="69" t="s">
        <v>100</v>
      </c>
      <c r="R20" s="75"/>
      <c r="S20" s="76"/>
    </row>
    <row r="21" spans="1:19">
      <c r="A21" s="108"/>
      <c r="B21" s="69"/>
      <c r="C21" s="77"/>
      <c r="D21" s="70"/>
      <c r="E21" s="78"/>
      <c r="F21" s="78"/>
      <c r="G21" s="69"/>
      <c r="H21" s="69"/>
      <c r="I21" s="79"/>
      <c r="J21" s="79"/>
      <c r="K21" s="80">
        <f>I21*J21</f>
        <v>0</v>
      </c>
      <c r="L21" s="80"/>
      <c r="M21" s="72">
        <f t="shared" ref="M21:M24" si="6">L21*J21</f>
        <v>0</v>
      </c>
      <c r="N21" s="72">
        <f t="shared" si="1"/>
        <v>0</v>
      </c>
      <c r="O21" s="72">
        <f t="shared" si="5"/>
        <v>0</v>
      </c>
      <c r="P21" s="79" t="s">
        <v>100</v>
      </c>
      <c r="Q21" s="79" t="s">
        <v>105</v>
      </c>
      <c r="R21" s="81"/>
      <c r="S21" s="82"/>
    </row>
    <row r="22" spans="1:19">
      <c r="A22" s="108"/>
      <c r="B22" s="69"/>
      <c r="C22" s="70"/>
      <c r="D22" s="79"/>
      <c r="E22" s="79"/>
      <c r="F22" s="79"/>
      <c r="G22" s="79"/>
      <c r="H22" s="79"/>
      <c r="I22" s="79"/>
      <c r="J22" s="79"/>
      <c r="K22" s="80">
        <f t="shared" ref="K22:K25" si="7">I22*J22</f>
        <v>0</v>
      </c>
      <c r="L22" s="80"/>
      <c r="M22" s="72">
        <f t="shared" si="6"/>
        <v>0</v>
      </c>
      <c r="N22" s="72">
        <f t="shared" si="1"/>
        <v>0</v>
      </c>
      <c r="O22" s="72">
        <f t="shared" si="5"/>
        <v>0</v>
      </c>
      <c r="P22" s="79" t="s">
        <v>100</v>
      </c>
      <c r="Q22" s="79" t="s">
        <v>100</v>
      </c>
      <c r="R22" s="81"/>
      <c r="S22" s="82"/>
    </row>
    <row r="23" spans="1:19">
      <c r="A23" s="108"/>
      <c r="B23" s="69"/>
      <c r="C23" s="77"/>
      <c r="D23" s="79"/>
      <c r="E23" s="79"/>
      <c r="F23" s="79"/>
      <c r="G23" s="79"/>
      <c r="H23" s="79"/>
      <c r="I23" s="79"/>
      <c r="J23" s="79"/>
      <c r="K23" s="80">
        <f t="shared" si="7"/>
        <v>0</v>
      </c>
      <c r="L23" s="80"/>
      <c r="M23" s="72">
        <f t="shared" si="6"/>
        <v>0</v>
      </c>
      <c r="N23" s="72">
        <f t="shared" si="1"/>
        <v>0</v>
      </c>
      <c r="O23" s="72">
        <f t="shared" si="5"/>
        <v>0</v>
      </c>
      <c r="P23" s="79" t="s">
        <v>100</v>
      </c>
      <c r="Q23" s="79" t="s">
        <v>100</v>
      </c>
      <c r="R23" s="81"/>
      <c r="S23" s="82"/>
    </row>
    <row r="24" spans="1:19">
      <c r="A24" s="108"/>
      <c r="B24" s="69"/>
      <c r="C24" s="70"/>
      <c r="D24" s="79"/>
      <c r="E24" s="79"/>
      <c r="F24" s="79"/>
      <c r="G24" s="79"/>
      <c r="H24" s="69"/>
      <c r="I24" s="79">
        <v>500</v>
      </c>
      <c r="J24" s="79">
        <v>20</v>
      </c>
      <c r="K24" s="80">
        <f t="shared" si="7"/>
        <v>10000</v>
      </c>
      <c r="L24" s="80"/>
      <c r="M24" s="72">
        <f t="shared" si="6"/>
        <v>0</v>
      </c>
      <c r="N24" s="72">
        <f t="shared" si="1"/>
        <v>0</v>
      </c>
      <c r="O24" s="72">
        <f t="shared" si="5"/>
        <v>0</v>
      </c>
      <c r="P24" s="79" t="s">
        <v>100</v>
      </c>
      <c r="Q24" s="79" t="s">
        <v>100</v>
      </c>
      <c r="R24" s="81"/>
      <c r="S24" s="82"/>
    </row>
    <row r="25" spans="1:19">
      <c r="A25" s="101"/>
      <c r="B25" s="69"/>
      <c r="C25" s="77"/>
      <c r="D25" s="93"/>
      <c r="E25" s="79"/>
      <c r="F25" s="79"/>
      <c r="G25" s="85"/>
      <c r="H25" s="69"/>
      <c r="I25" s="109"/>
      <c r="J25" s="93"/>
      <c r="K25" s="80">
        <f t="shared" si="7"/>
        <v>0</v>
      </c>
      <c r="L25" s="87"/>
      <c r="M25" s="99">
        <f>L25*J25</f>
        <v>0</v>
      </c>
      <c r="N25" s="72">
        <f t="shared" si="1"/>
        <v>0</v>
      </c>
      <c r="O25" s="72">
        <f t="shared" si="5"/>
        <v>0</v>
      </c>
      <c r="P25" s="93" t="s">
        <v>100</v>
      </c>
      <c r="Q25" s="100" t="s">
        <v>103</v>
      </c>
      <c r="R25" s="110"/>
      <c r="S25" s="111"/>
    </row>
    <row r="26" spans="1:19">
      <c r="A26" s="92"/>
      <c r="B26" s="103" t="s">
        <v>104</v>
      </c>
      <c r="C26" s="103"/>
      <c r="D26" s="103"/>
      <c r="E26" s="103"/>
      <c r="F26" s="103"/>
      <c r="G26" s="103"/>
      <c r="H26" s="103"/>
      <c r="I26" s="103"/>
      <c r="J26" s="103"/>
      <c r="K26" s="114">
        <f>SUM(K20:K25)</f>
        <v>10000</v>
      </c>
      <c r="L26" s="103"/>
      <c r="M26" s="104">
        <f>SUM(M20:M25)</f>
        <v>0</v>
      </c>
      <c r="N26" s="104">
        <f t="shared" ref="N26:O26" si="8">SUM(N20:N25)</f>
        <v>0</v>
      </c>
      <c r="O26" s="104">
        <f t="shared" si="8"/>
        <v>0</v>
      </c>
      <c r="P26" s="47"/>
      <c r="Q26" s="47"/>
      <c r="R26" s="104"/>
      <c r="S26" s="106">
        <f>M26-R26</f>
        <v>0</v>
      </c>
    </row>
    <row r="27" spans="1:19">
      <c r="A27" s="107"/>
      <c r="B27" s="69"/>
      <c r="C27" s="70"/>
      <c r="D27" s="70"/>
      <c r="E27" s="71"/>
      <c r="F27" s="71"/>
      <c r="G27" s="69"/>
      <c r="H27" s="69"/>
      <c r="I27" s="69"/>
      <c r="J27" s="69"/>
      <c r="K27" s="72">
        <f>I27*J27</f>
        <v>0</v>
      </c>
      <c r="L27" s="72"/>
      <c r="M27" s="72">
        <f>L27*J27</f>
        <v>0</v>
      </c>
      <c r="N27" s="72">
        <f t="shared" si="1"/>
        <v>0</v>
      </c>
      <c r="O27" s="72">
        <f t="shared" ref="O27:O32" si="9">M27+N27</f>
        <v>0</v>
      </c>
      <c r="P27" s="74" t="s">
        <v>105</v>
      </c>
      <c r="Q27" s="69" t="s">
        <v>100</v>
      </c>
      <c r="R27" s="75"/>
      <c r="S27" s="76"/>
    </row>
    <row r="28" spans="1:19">
      <c r="A28" s="108"/>
      <c r="B28" s="69"/>
      <c r="C28" s="77"/>
      <c r="D28" s="70"/>
      <c r="E28" s="78"/>
      <c r="F28" s="78"/>
      <c r="G28" s="69"/>
      <c r="H28" s="69"/>
      <c r="I28" s="79"/>
      <c r="J28" s="79"/>
      <c r="K28" s="80">
        <f>I28*J28</f>
        <v>0</v>
      </c>
      <c r="L28" s="80"/>
      <c r="M28" s="72">
        <f t="shared" ref="M28:M31" si="10">L28*J28</f>
        <v>0</v>
      </c>
      <c r="N28" s="72">
        <f t="shared" si="1"/>
        <v>0</v>
      </c>
      <c r="O28" s="72">
        <f t="shared" si="9"/>
        <v>0</v>
      </c>
      <c r="P28" s="79" t="s">
        <v>100</v>
      </c>
      <c r="Q28" s="79" t="s">
        <v>100</v>
      </c>
      <c r="R28" s="81"/>
      <c r="S28" s="82"/>
    </row>
    <row r="29" spans="1:19">
      <c r="A29" s="108"/>
      <c r="B29" s="69"/>
      <c r="C29" s="70"/>
      <c r="D29" s="79"/>
      <c r="E29" s="79"/>
      <c r="F29" s="79"/>
      <c r="G29" s="79"/>
      <c r="H29" s="79"/>
      <c r="I29" s="79">
        <v>500</v>
      </c>
      <c r="J29" s="79">
        <v>20</v>
      </c>
      <c r="K29" s="80">
        <f t="shared" ref="K29:K32" si="11">I29*J29</f>
        <v>10000</v>
      </c>
      <c r="L29" s="80"/>
      <c r="M29" s="72">
        <f t="shared" si="10"/>
        <v>0</v>
      </c>
      <c r="N29" s="72">
        <f t="shared" si="1"/>
        <v>0</v>
      </c>
      <c r="O29" s="72">
        <f t="shared" si="9"/>
        <v>0</v>
      </c>
      <c r="P29" s="79" t="s">
        <v>100</v>
      </c>
      <c r="Q29" s="79" t="s">
        <v>100</v>
      </c>
      <c r="R29" s="81"/>
      <c r="S29" s="82"/>
    </row>
    <row r="30" spans="1:19">
      <c r="A30" s="108"/>
      <c r="B30" s="69"/>
      <c r="C30" s="77"/>
      <c r="D30" s="79"/>
      <c r="E30" s="79"/>
      <c r="F30" s="79"/>
      <c r="G30" s="79"/>
      <c r="H30" s="79"/>
      <c r="I30" s="79"/>
      <c r="J30" s="79"/>
      <c r="K30" s="80">
        <f t="shared" si="11"/>
        <v>0</v>
      </c>
      <c r="L30" s="80"/>
      <c r="M30" s="72">
        <f t="shared" si="10"/>
        <v>0</v>
      </c>
      <c r="N30" s="72">
        <f t="shared" si="1"/>
        <v>0</v>
      </c>
      <c r="O30" s="72">
        <f t="shared" si="9"/>
        <v>0</v>
      </c>
      <c r="P30" s="79" t="s">
        <v>100</v>
      </c>
      <c r="Q30" s="79" t="s">
        <v>100</v>
      </c>
      <c r="R30" s="81"/>
      <c r="S30" s="82"/>
    </row>
    <row r="31" spans="1:19">
      <c r="A31" s="108"/>
      <c r="B31" s="69"/>
      <c r="C31" s="70"/>
      <c r="D31" s="79"/>
      <c r="E31" s="79"/>
      <c r="F31" s="79"/>
      <c r="G31" s="79"/>
      <c r="H31" s="69"/>
      <c r="I31" s="79"/>
      <c r="J31" s="79"/>
      <c r="K31" s="80">
        <f t="shared" si="11"/>
        <v>0</v>
      </c>
      <c r="L31" s="80"/>
      <c r="M31" s="72">
        <f t="shared" si="10"/>
        <v>0</v>
      </c>
      <c r="N31" s="72">
        <f t="shared" si="1"/>
        <v>0</v>
      </c>
      <c r="O31" s="72">
        <f t="shared" si="9"/>
        <v>0</v>
      </c>
      <c r="P31" s="79" t="s">
        <v>100</v>
      </c>
      <c r="Q31" s="79" t="s">
        <v>105</v>
      </c>
      <c r="R31" s="81"/>
      <c r="S31" s="82"/>
    </row>
    <row r="32" spans="1:19">
      <c r="A32" s="101"/>
      <c r="B32" s="69"/>
      <c r="C32" s="77"/>
      <c r="D32" s="93"/>
      <c r="E32" s="79"/>
      <c r="F32" s="79"/>
      <c r="G32" s="85"/>
      <c r="H32" s="69"/>
      <c r="I32" s="109"/>
      <c r="J32" s="93"/>
      <c r="K32" s="80">
        <f t="shared" si="11"/>
        <v>0</v>
      </c>
      <c r="L32" s="87"/>
      <c r="M32" s="99">
        <f>L32*J32</f>
        <v>0</v>
      </c>
      <c r="N32" s="72">
        <f t="shared" si="1"/>
        <v>0</v>
      </c>
      <c r="O32" s="72">
        <f t="shared" si="9"/>
        <v>0</v>
      </c>
      <c r="P32" s="93" t="s">
        <v>100</v>
      </c>
      <c r="Q32" s="100" t="s">
        <v>103</v>
      </c>
      <c r="R32" s="110"/>
      <c r="S32" s="111"/>
    </row>
    <row r="33" spans="1:19">
      <c r="A33" s="92"/>
      <c r="B33" s="103" t="s">
        <v>104</v>
      </c>
      <c r="C33" s="103"/>
      <c r="D33" s="103"/>
      <c r="E33" s="103"/>
      <c r="F33" s="103"/>
      <c r="G33" s="103"/>
      <c r="H33" s="103"/>
      <c r="I33" s="103"/>
      <c r="J33" s="103"/>
      <c r="K33" s="114">
        <f>SUM(K27:K32)</f>
        <v>10000</v>
      </c>
      <c r="L33" s="103"/>
      <c r="M33" s="104">
        <f>SUM(M27:M32)</f>
        <v>0</v>
      </c>
      <c r="N33" s="104">
        <f t="shared" ref="N33:O33" si="12">SUM(N27:N32)</f>
        <v>0</v>
      </c>
      <c r="O33" s="104">
        <f t="shared" si="12"/>
        <v>0</v>
      </c>
      <c r="P33" s="47"/>
      <c r="Q33" s="47"/>
      <c r="R33" s="104"/>
      <c r="S33" s="106">
        <f>M33-R33</f>
        <v>0</v>
      </c>
    </row>
  </sheetData>
  <autoFilter ref="A11:S33"/>
  <mergeCells count="15">
    <mergeCell ref="G9:G11"/>
    <mergeCell ref="A9:A11"/>
    <mergeCell ref="B9:B11"/>
    <mergeCell ref="C9:C11"/>
    <mergeCell ref="D9:D11"/>
    <mergeCell ref="F9:F11"/>
    <mergeCell ref="S9:S11"/>
    <mergeCell ref="P10:P11"/>
    <mergeCell ref="Q10:Q11"/>
    <mergeCell ref="I9:I11"/>
    <mergeCell ref="J9:J11"/>
    <mergeCell ref="L9:L11"/>
    <mergeCell ref="M9:M11"/>
    <mergeCell ref="P9:Q9"/>
    <mergeCell ref="R9:R11"/>
  </mergeCells>
  <phoneticPr fontId="2"/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topLeftCell="A4" zoomScaleNormal="100" zoomScaleSheetLayoutView="100" workbookViewId="0">
      <selection activeCell="I29" sqref="I29"/>
    </sheetView>
  </sheetViews>
  <sheetFormatPr defaultRowHeight="18.75"/>
  <cols>
    <col min="2" max="2" width="14" customWidth="1"/>
    <col min="3" max="3" width="12" customWidth="1"/>
    <col min="4" max="4" width="10.625" customWidth="1"/>
    <col min="5" max="5" width="9.375" customWidth="1"/>
    <col min="6" max="6" width="9.25" customWidth="1"/>
    <col min="7" max="8" width="22.375" customWidth="1"/>
    <col min="9" max="9" width="7.5" customWidth="1"/>
    <col min="10" max="10" width="6.5" customWidth="1"/>
    <col min="13" max="15" width="11.875" customWidth="1"/>
    <col min="16" max="16" width="7.125" customWidth="1"/>
    <col min="17" max="17" width="7.75" customWidth="1"/>
    <col min="18" max="18" width="12.375" bestFit="1" customWidth="1"/>
    <col min="19" max="19" width="9.875" customWidth="1"/>
  </cols>
  <sheetData>
    <row r="1" spans="1:19" ht="30">
      <c r="E1" s="56"/>
    </row>
    <row r="2" spans="1:19">
      <c r="N2" t="s">
        <v>106</v>
      </c>
    </row>
    <row r="3" spans="1:19">
      <c r="B3" t="s">
        <v>74</v>
      </c>
      <c r="C3" t="s">
        <v>107</v>
      </c>
      <c r="L3" t="s">
        <v>108</v>
      </c>
    </row>
    <row r="4" spans="1:19">
      <c r="B4" t="s">
        <v>76</v>
      </c>
      <c r="C4" t="s">
        <v>77</v>
      </c>
      <c r="L4" t="s">
        <v>109</v>
      </c>
    </row>
    <row r="5" spans="1:19">
      <c r="L5" t="s">
        <v>110</v>
      </c>
    </row>
    <row r="6" spans="1:19">
      <c r="L6" t="s">
        <v>111</v>
      </c>
    </row>
    <row r="7" spans="1:19">
      <c r="B7" t="s">
        <v>81</v>
      </c>
      <c r="L7" t="s">
        <v>112</v>
      </c>
    </row>
    <row r="9" spans="1:19" ht="18" customHeight="1">
      <c r="A9" s="156" t="s">
        <v>113</v>
      </c>
      <c r="B9" s="149" t="s">
        <v>84</v>
      </c>
      <c r="C9" s="159" t="s">
        <v>85</v>
      </c>
      <c r="D9" s="149" t="s">
        <v>19</v>
      </c>
      <c r="E9" s="57"/>
      <c r="F9" s="162" t="s">
        <v>86</v>
      </c>
      <c r="G9" s="149" t="s">
        <v>87</v>
      </c>
      <c r="H9" s="58"/>
      <c r="I9" s="149" t="s">
        <v>88</v>
      </c>
      <c r="J9" s="149" t="s">
        <v>32</v>
      </c>
      <c r="K9" s="59" t="s">
        <v>89</v>
      </c>
      <c r="L9" s="149" t="s">
        <v>6</v>
      </c>
      <c r="M9" s="149" t="s">
        <v>7</v>
      </c>
      <c r="N9" s="60"/>
      <c r="O9" s="60"/>
      <c r="P9" s="152" t="s">
        <v>90</v>
      </c>
      <c r="Q9" s="153"/>
      <c r="R9" s="149" t="s">
        <v>91</v>
      </c>
      <c r="S9" s="143" t="s">
        <v>92</v>
      </c>
    </row>
    <row r="10" spans="1:19">
      <c r="A10" s="157"/>
      <c r="B10" s="150"/>
      <c r="C10" s="160"/>
      <c r="D10" s="150"/>
      <c r="E10" s="61" t="s">
        <v>93</v>
      </c>
      <c r="F10" s="160"/>
      <c r="G10" s="154"/>
      <c r="H10" s="62" t="s">
        <v>94</v>
      </c>
      <c r="I10" s="150"/>
      <c r="J10" s="150"/>
      <c r="K10" s="63" t="s">
        <v>151</v>
      </c>
      <c r="L10" s="150"/>
      <c r="M10" s="150"/>
      <c r="N10" s="64" t="s">
        <v>95</v>
      </c>
      <c r="O10" s="64" t="s">
        <v>96</v>
      </c>
      <c r="P10" s="146" t="s">
        <v>97</v>
      </c>
      <c r="Q10" s="146" t="s">
        <v>98</v>
      </c>
      <c r="R10" s="150"/>
      <c r="S10" s="144"/>
    </row>
    <row r="11" spans="1:19">
      <c r="A11" s="158"/>
      <c r="B11" s="151"/>
      <c r="C11" s="161"/>
      <c r="D11" s="151"/>
      <c r="E11" s="65"/>
      <c r="F11" s="161"/>
      <c r="G11" s="155"/>
      <c r="H11" s="66"/>
      <c r="I11" s="151"/>
      <c r="J11" s="151"/>
      <c r="K11" s="67"/>
      <c r="L11" s="151"/>
      <c r="M11" s="151"/>
      <c r="N11" s="112"/>
      <c r="O11" s="66"/>
      <c r="P11" s="147"/>
      <c r="Q11" s="148"/>
      <c r="R11" s="151"/>
      <c r="S11" s="145"/>
    </row>
    <row r="12" spans="1:19">
      <c r="A12" s="68" t="s">
        <v>114</v>
      </c>
      <c r="B12" s="69" t="s">
        <v>115</v>
      </c>
      <c r="C12" s="70">
        <v>44722</v>
      </c>
      <c r="D12" s="70">
        <v>44807</v>
      </c>
      <c r="E12" s="113">
        <v>44895</v>
      </c>
      <c r="F12" s="71"/>
      <c r="G12" s="69" t="s">
        <v>116</v>
      </c>
      <c r="H12" s="69" t="s">
        <v>117</v>
      </c>
      <c r="I12" s="69">
        <v>20</v>
      </c>
      <c r="J12" s="69">
        <v>15</v>
      </c>
      <c r="K12" s="72">
        <v>300</v>
      </c>
      <c r="L12" s="72">
        <v>3000</v>
      </c>
      <c r="M12" s="72">
        <f>L12*J12</f>
        <v>45000</v>
      </c>
      <c r="N12" s="72">
        <f>M12*0.1</f>
        <v>4500</v>
      </c>
      <c r="O12" s="72">
        <f>M12+N12</f>
        <v>49500</v>
      </c>
      <c r="P12" s="74" t="s">
        <v>118</v>
      </c>
      <c r="Q12" s="69" t="s">
        <v>118</v>
      </c>
      <c r="R12" s="75"/>
      <c r="S12" s="76"/>
    </row>
    <row r="13" spans="1:19">
      <c r="A13" s="68" t="s">
        <v>119</v>
      </c>
      <c r="B13" s="69" t="s">
        <v>115</v>
      </c>
      <c r="C13" s="77">
        <v>44722</v>
      </c>
      <c r="D13" s="70">
        <v>44807</v>
      </c>
      <c r="E13" s="113">
        <v>44895</v>
      </c>
      <c r="F13" s="78"/>
      <c r="G13" s="69" t="s">
        <v>116</v>
      </c>
      <c r="H13" s="69" t="s">
        <v>120</v>
      </c>
      <c r="I13" s="79">
        <v>500</v>
      </c>
      <c r="J13" s="79">
        <v>5</v>
      </c>
      <c r="K13" s="80">
        <v>2500</v>
      </c>
      <c r="L13" s="80">
        <v>75000</v>
      </c>
      <c r="M13" s="72">
        <f t="shared" ref="M13:M16" si="0">L13*J13</f>
        <v>375000</v>
      </c>
      <c r="N13" s="72">
        <f t="shared" ref="N13:N32" si="1">M13*0.1</f>
        <v>37500</v>
      </c>
      <c r="O13" s="72">
        <f t="shared" ref="O13:O18" si="2">M13+N13</f>
        <v>412500</v>
      </c>
      <c r="P13" s="79" t="s">
        <v>118</v>
      </c>
      <c r="Q13" s="79" t="s">
        <v>121</v>
      </c>
      <c r="R13" s="81"/>
      <c r="S13" s="82"/>
    </row>
    <row r="14" spans="1:19">
      <c r="A14" s="68" t="s">
        <v>122</v>
      </c>
      <c r="B14" s="69" t="s">
        <v>115</v>
      </c>
      <c r="C14" s="70">
        <v>44722</v>
      </c>
      <c r="D14" s="79"/>
      <c r="E14" s="113">
        <v>44895</v>
      </c>
      <c r="F14" s="79"/>
      <c r="G14" s="79" t="s">
        <v>123</v>
      </c>
      <c r="H14" s="79" t="s">
        <v>124</v>
      </c>
      <c r="I14" s="79">
        <v>500</v>
      </c>
      <c r="J14" s="79">
        <v>10</v>
      </c>
      <c r="K14" s="80">
        <v>5000</v>
      </c>
      <c r="L14" s="80">
        <v>115000</v>
      </c>
      <c r="M14" s="72">
        <f t="shared" si="0"/>
        <v>1150000</v>
      </c>
      <c r="N14" s="72">
        <f t="shared" si="1"/>
        <v>115000</v>
      </c>
      <c r="O14" s="72">
        <f t="shared" si="2"/>
        <v>1265000</v>
      </c>
      <c r="P14" s="79" t="s">
        <v>125</v>
      </c>
      <c r="Q14" s="79" t="s">
        <v>125</v>
      </c>
      <c r="R14" s="81"/>
      <c r="S14" s="82"/>
    </row>
    <row r="15" spans="1:19">
      <c r="A15" s="68" t="s">
        <v>126</v>
      </c>
      <c r="B15" s="69" t="s">
        <v>115</v>
      </c>
      <c r="C15" s="77">
        <v>44722</v>
      </c>
      <c r="D15" s="79"/>
      <c r="E15" s="113">
        <v>44895</v>
      </c>
      <c r="F15" s="79"/>
      <c r="G15" s="79" t="s">
        <v>127</v>
      </c>
      <c r="H15" s="79" t="s">
        <v>124</v>
      </c>
      <c r="I15" s="79">
        <v>500</v>
      </c>
      <c r="J15" s="79">
        <v>37</v>
      </c>
      <c r="K15" s="80">
        <v>18500</v>
      </c>
      <c r="L15" s="80">
        <v>99500</v>
      </c>
      <c r="M15" s="72">
        <f t="shared" si="0"/>
        <v>3681500</v>
      </c>
      <c r="N15" s="72">
        <f t="shared" si="1"/>
        <v>368150</v>
      </c>
      <c r="O15" s="72">
        <f t="shared" si="2"/>
        <v>4049650</v>
      </c>
      <c r="P15" s="79" t="s">
        <v>128</v>
      </c>
      <c r="Q15" s="79" t="s">
        <v>125</v>
      </c>
      <c r="R15" s="81"/>
      <c r="S15" s="82"/>
    </row>
    <row r="16" spans="1:19">
      <c r="A16" s="68" t="s">
        <v>129</v>
      </c>
      <c r="B16" s="69" t="s">
        <v>115</v>
      </c>
      <c r="C16" s="70">
        <v>44722</v>
      </c>
      <c r="D16" s="79"/>
      <c r="E16" s="113">
        <v>44895</v>
      </c>
      <c r="F16" s="79"/>
      <c r="G16" s="79" t="s">
        <v>130</v>
      </c>
      <c r="H16" s="69" t="s">
        <v>131</v>
      </c>
      <c r="I16" s="79">
        <v>500</v>
      </c>
      <c r="J16" s="79">
        <v>15</v>
      </c>
      <c r="K16" s="80">
        <v>7500</v>
      </c>
      <c r="L16" s="80">
        <v>87500</v>
      </c>
      <c r="M16" s="72">
        <f t="shared" si="0"/>
        <v>1312500</v>
      </c>
      <c r="N16" s="72">
        <f t="shared" si="1"/>
        <v>131250</v>
      </c>
      <c r="O16" s="72">
        <f t="shared" si="2"/>
        <v>1443750</v>
      </c>
      <c r="P16" s="79" t="s">
        <v>121</v>
      </c>
      <c r="Q16" s="79" t="s">
        <v>121</v>
      </c>
      <c r="R16" s="81"/>
      <c r="S16" s="82"/>
    </row>
    <row r="17" spans="1:19">
      <c r="A17" s="68" t="s">
        <v>122</v>
      </c>
      <c r="B17" s="69" t="s">
        <v>115</v>
      </c>
      <c r="C17" s="83">
        <v>44722</v>
      </c>
      <c r="D17" s="84"/>
      <c r="E17" s="113">
        <v>44895</v>
      </c>
      <c r="F17" s="84"/>
      <c r="G17" s="85" t="s">
        <v>132</v>
      </c>
      <c r="H17" s="69" t="s">
        <v>120</v>
      </c>
      <c r="I17" s="86">
        <v>500</v>
      </c>
      <c r="J17" s="84">
        <v>10</v>
      </c>
      <c r="K17" s="88">
        <v>5000</v>
      </c>
      <c r="L17" s="87">
        <v>82000</v>
      </c>
      <c r="M17" s="88">
        <f>L17*J17</f>
        <v>820000</v>
      </c>
      <c r="N17" s="72">
        <f t="shared" si="1"/>
        <v>82000</v>
      </c>
      <c r="O17" s="72">
        <f t="shared" si="2"/>
        <v>902000</v>
      </c>
      <c r="P17" s="84" t="s">
        <v>125</v>
      </c>
      <c r="Q17" s="89" t="s">
        <v>133</v>
      </c>
      <c r="R17" s="90"/>
      <c r="S17" s="91"/>
    </row>
    <row r="18" spans="1:19">
      <c r="A18" s="92" t="s">
        <v>129</v>
      </c>
      <c r="B18" s="93" t="s">
        <v>115</v>
      </c>
      <c r="C18" s="94"/>
      <c r="D18" s="95">
        <v>44752</v>
      </c>
      <c r="E18" s="93"/>
      <c r="F18" s="95">
        <v>44752</v>
      </c>
      <c r="G18" s="96" t="s">
        <v>134</v>
      </c>
      <c r="H18" s="96" t="s">
        <v>135</v>
      </c>
      <c r="I18" s="97">
        <v>20</v>
      </c>
      <c r="J18" s="93">
        <v>10</v>
      </c>
      <c r="K18" s="99">
        <v>200</v>
      </c>
      <c r="L18" s="98">
        <v>2500</v>
      </c>
      <c r="M18" s="99">
        <f>L18*J18</f>
        <v>25000</v>
      </c>
      <c r="N18" s="72">
        <f t="shared" si="1"/>
        <v>2500</v>
      </c>
      <c r="O18" s="72">
        <f t="shared" si="2"/>
        <v>27500</v>
      </c>
      <c r="P18" s="84" t="s">
        <v>125</v>
      </c>
      <c r="Q18" s="100" t="s">
        <v>133</v>
      </c>
      <c r="R18" s="90"/>
      <c r="S18" s="91"/>
    </row>
    <row r="19" spans="1:19">
      <c r="A19" s="101" t="s">
        <v>114</v>
      </c>
      <c r="B19" s="102" t="s">
        <v>136</v>
      </c>
      <c r="C19" s="103"/>
      <c r="D19" s="103"/>
      <c r="E19" s="103"/>
      <c r="F19" s="103"/>
      <c r="G19" s="103"/>
      <c r="H19" s="103"/>
      <c r="I19" s="103"/>
      <c r="J19" s="103"/>
      <c r="K19" s="114">
        <f>ROUNDDOWN(SUM(K12:K18),0)</f>
        <v>39000</v>
      </c>
      <c r="L19" s="103"/>
      <c r="M19" s="104">
        <f>SUM(M12:M18)</f>
        <v>7409000</v>
      </c>
      <c r="N19" s="104">
        <f t="shared" ref="N19:O19" si="3">SUM(N12:N18)</f>
        <v>740900</v>
      </c>
      <c r="O19" s="104">
        <f t="shared" si="3"/>
        <v>8149900</v>
      </c>
      <c r="P19" s="105"/>
      <c r="Q19" s="47"/>
      <c r="R19" s="104"/>
      <c r="S19" s="106">
        <f>M19-R19</f>
        <v>7409000</v>
      </c>
    </row>
    <row r="20" spans="1:19">
      <c r="A20" s="107" t="s">
        <v>137</v>
      </c>
      <c r="B20" s="69" t="s">
        <v>138</v>
      </c>
      <c r="C20" s="70">
        <v>44722</v>
      </c>
      <c r="D20" s="70">
        <v>44807</v>
      </c>
      <c r="E20" s="113">
        <v>44895</v>
      </c>
      <c r="F20" s="71"/>
      <c r="G20" s="69" t="s">
        <v>116</v>
      </c>
      <c r="H20" s="69" t="s">
        <v>120</v>
      </c>
      <c r="I20" s="69">
        <v>20</v>
      </c>
      <c r="J20" s="69">
        <v>16</v>
      </c>
      <c r="K20" s="72">
        <v>320</v>
      </c>
      <c r="L20" s="72">
        <v>3000</v>
      </c>
      <c r="M20" s="72">
        <f>L20*J20</f>
        <v>48000</v>
      </c>
      <c r="N20" s="72">
        <f t="shared" si="1"/>
        <v>4800</v>
      </c>
      <c r="O20" s="72">
        <f t="shared" ref="O20:O25" si="4">M20+N20</f>
        <v>52800</v>
      </c>
      <c r="P20" s="74" t="s">
        <v>121</v>
      </c>
      <c r="Q20" s="69" t="s">
        <v>128</v>
      </c>
      <c r="R20" s="75"/>
      <c r="S20" s="76"/>
    </row>
    <row r="21" spans="1:19">
      <c r="A21" s="108" t="s">
        <v>139</v>
      </c>
      <c r="B21" s="69" t="s">
        <v>138</v>
      </c>
      <c r="C21" s="77">
        <v>44722</v>
      </c>
      <c r="D21" s="70">
        <v>44807</v>
      </c>
      <c r="E21" s="113">
        <v>44895</v>
      </c>
      <c r="F21" s="78"/>
      <c r="G21" s="69" t="s">
        <v>116</v>
      </c>
      <c r="H21" s="69" t="s">
        <v>120</v>
      </c>
      <c r="I21" s="79">
        <v>500</v>
      </c>
      <c r="J21" s="79">
        <v>7</v>
      </c>
      <c r="K21" s="80">
        <v>3500</v>
      </c>
      <c r="L21" s="80">
        <v>75000</v>
      </c>
      <c r="M21" s="72">
        <f t="shared" ref="M21:M24" si="5">L21*J21</f>
        <v>525000</v>
      </c>
      <c r="N21" s="72">
        <f t="shared" si="1"/>
        <v>52500</v>
      </c>
      <c r="O21" s="72">
        <f t="shared" si="4"/>
        <v>577500</v>
      </c>
      <c r="P21" s="79" t="s">
        <v>128</v>
      </c>
      <c r="Q21" s="79" t="s">
        <v>125</v>
      </c>
      <c r="R21" s="81"/>
      <c r="S21" s="82"/>
    </row>
    <row r="22" spans="1:19">
      <c r="A22" s="108" t="s">
        <v>137</v>
      </c>
      <c r="B22" s="69" t="s">
        <v>138</v>
      </c>
      <c r="C22" s="70">
        <v>44722</v>
      </c>
      <c r="D22" s="79"/>
      <c r="E22" s="113">
        <v>44895</v>
      </c>
      <c r="F22" s="79"/>
      <c r="G22" s="79" t="s">
        <v>123</v>
      </c>
      <c r="H22" s="79" t="s">
        <v>124</v>
      </c>
      <c r="I22" s="79">
        <v>500</v>
      </c>
      <c r="J22" s="79">
        <v>9</v>
      </c>
      <c r="K22" s="80">
        <v>4500</v>
      </c>
      <c r="L22" s="80">
        <v>115000</v>
      </c>
      <c r="M22" s="72">
        <f t="shared" si="5"/>
        <v>1035000</v>
      </c>
      <c r="N22" s="72">
        <f t="shared" si="1"/>
        <v>103500</v>
      </c>
      <c r="O22" s="72">
        <f t="shared" si="4"/>
        <v>1138500</v>
      </c>
      <c r="P22" s="79" t="s">
        <v>128</v>
      </c>
      <c r="Q22" s="79" t="s">
        <v>125</v>
      </c>
      <c r="R22" s="81"/>
      <c r="S22" s="82"/>
    </row>
    <row r="23" spans="1:19">
      <c r="A23" s="108" t="s">
        <v>139</v>
      </c>
      <c r="B23" s="69" t="s">
        <v>138</v>
      </c>
      <c r="C23" s="77">
        <v>44722</v>
      </c>
      <c r="D23" s="79"/>
      <c r="E23" s="113">
        <v>44895</v>
      </c>
      <c r="F23" s="79"/>
      <c r="G23" s="79" t="s">
        <v>127</v>
      </c>
      <c r="H23" s="79" t="s">
        <v>124</v>
      </c>
      <c r="I23" s="79">
        <v>500</v>
      </c>
      <c r="J23" s="79">
        <v>30</v>
      </c>
      <c r="K23" s="80">
        <v>15000</v>
      </c>
      <c r="L23" s="80">
        <v>99500</v>
      </c>
      <c r="M23" s="72">
        <f t="shared" si="5"/>
        <v>2985000</v>
      </c>
      <c r="N23" s="72">
        <f t="shared" si="1"/>
        <v>298500</v>
      </c>
      <c r="O23" s="72">
        <f t="shared" si="4"/>
        <v>3283500</v>
      </c>
      <c r="P23" s="79" t="s">
        <v>118</v>
      </c>
      <c r="Q23" s="79" t="s">
        <v>125</v>
      </c>
      <c r="R23" s="81"/>
      <c r="S23" s="82"/>
    </row>
    <row r="24" spans="1:19">
      <c r="A24" s="108" t="s">
        <v>139</v>
      </c>
      <c r="B24" s="69" t="s">
        <v>138</v>
      </c>
      <c r="C24" s="70">
        <v>44722</v>
      </c>
      <c r="D24" s="79"/>
      <c r="E24" s="113">
        <v>44895</v>
      </c>
      <c r="F24" s="79"/>
      <c r="G24" s="79" t="s">
        <v>130</v>
      </c>
      <c r="H24" s="69" t="s">
        <v>131</v>
      </c>
      <c r="I24" s="79">
        <v>500</v>
      </c>
      <c r="J24" s="79">
        <v>12</v>
      </c>
      <c r="K24" s="80">
        <v>6000</v>
      </c>
      <c r="L24" s="80">
        <v>87500</v>
      </c>
      <c r="M24" s="72">
        <f t="shared" si="5"/>
        <v>1050000</v>
      </c>
      <c r="N24" s="72">
        <f t="shared" si="1"/>
        <v>105000</v>
      </c>
      <c r="O24" s="72">
        <f t="shared" si="4"/>
        <v>1155000</v>
      </c>
      <c r="P24" s="79" t="s">
        <v>121</v>
      </c>
      <c r="Q24" s="79" t="s">
        <v>121</v>
      </c>
      <c r="R24" s="81"/>
      <c r="S24" s="82"/>
    </row>
    <row r="25" spans="1:19">
      <c r="A25" s="101" t="s">
        <v>140</v>
      </c>
      <c r="B25" s="69" t="s">
        <v>138</v>
      </c>
      <c r="C25" s="77">
        <v>44722</v>
      </c>
      <c r="D25" s="93"/>
      <c r="E25" s="113">
        <v>44895</v>
      </c>
      <c r="F25" s="79"/>
      <c r="G25" s="85" t="s">
        <v>132</v>
      </c>
      <c r="H25" s="69" t="s">
        <v>141</v>
      </c>
      <c r="I25" s="109">
        <v>500</v>
      </c>
      <c r="J25" s="93">
        <v>8</v>
      </c>
      <c r="K25" s="99">
        <v>4000</v>
      </c>
      <c r="L25" s="87">
        <v>82000</v>
      </c>
      <c r="M25" s="99">
        <f>L25*J25</f>
        <v>656000</v>
      </c>
      <c r="N25" s="72">
        <f t="shared" si="1"/>
        <v>65600</v>
      </c>
      <c r="O25" s="72">
        <f t="shared" si="4"/>
        <v>721600</v>
      </c>
      <c r="P25" s="93" t="s">
        <v>125</v>
      </c>
      <c r="Q25" s="100" t="s">
        <v>142</v>
      </c>
      <c r="R25" s="110"/>
      <c r="S25" s="111"/>
    </row>
    <row r="26" spans="1:19">
      <c r="A26" s="92" t="s">
        <v>139</v>
      </c>
      <c r="B26" s="103" t="s">
        <v>143</v>
      </c>
      <c r="C26" s="103"/>
      <c r="D26" s="103"/>
      <c r="E26" s="103"/>
      <c r="F26" s="103"/>
      <c r="G26" s="103"/>
      <c r="H26" s="103"/>
      <c r="I26" s="103"/>
      <c r="J26" s="103"/>
      <c r="K26" s="114">
        <f>ROUNDDOWN(SUM(K20:K25),0)</f>
        <v>33320</v>
      </c>
      <c r="L26" s="103"/>
      <c r="M26" s="104">
        <f>SUM(M20:M25)</f>
        <v>6299000</v>
      </c>
      <c r="N26" s="104">
        <f t="shared" ref="N26:O26" si="6">SUM(N20:N25)</f>
        <v>629900</v>
      </c>
      <c r="O26" s="104">
        <f t="shared" si="6"/>
        <v>6928900</v>
      </c>
      <c r="P26" s="47"/>
      <c r="Q26" s="47"/>
      <c r="R26" s="104"/>
      <c r="S26" s="106">
        <f>M26-R26</f>
        <v>6299000</v>
      </c>
    </row>
    <row r="27" spans="1:19">
      <c r="A27" s="107" t="s">
        <v>144</v>
      </c>
      <c r="B27" s="69" t="s">
        <v>145</v>
      </c>
      <c r="C27" s="70">
        <v>44722</v>
      </c>
      <c r="D27" s="70">
        <v>44807</v>
      </c>
      <c r="E27" s="113">
        <v>44895</v>
      </c>
      <c r="F27" s="71"/>
      <c r="G27" s="69" t="s">
        <v>116</v>
      </c>
      <c r="H27" s="69" t="s">
        <v>146</v>
      </c>
      <c r="I27" s="69">
        <v>20</v>
      </c>
      <c r="J27" s="69">
        <v>13</v>
      </c>
      <c r="K27" s="72">
        <v>260</v>
      </c>
      <c r="L27" s="72">
        <v>3000</v>
      </c>
      <c r="M27" s="72">
        <f>L27*J27</f>
        <v>39000</v>
      </c>
      <c r="N27" s="72">
        <f t="shared" si="1"/>
        <v>3900</v>
      </c>
      <c r="O27" s="72">
        <f t="shared" ref="O27:O32" si="7">M27+N27</f>
        <v>42900</v>
      </c>
      <c r="P27" s="74" t="s">
        <v>118</v>
      </c>
      <c r="Q27" s="69" t="s">
        <v>118</v>
      </c>
      <c r="R27" s="75"/>
      <c r="S27" s="76"/>
    </row>
    <row r="28" spans="1:19">
      <c r="A28" s="108" t="s">
        <v>144</v>
      </c>
      <c r="B28" s="69" t="s">
        <v>145</v>
      </c>
      <c r="C28" s="77">
        <v>44722</v>
      </c>
      <c r="D28" s="70">
        <v>44807</v>
      </c>
      <c r="E28" s="113">
        <v>44895</v>
      </c>
      <c r="F28" s="78"/>
      <c r="G28" s="69" t="s">
        <v>116</v>
      </c>
      <c r="H28" s="69" t="s">
        <v>131</v>
      </c>
      <c r="I28" s="79">
        <v>500</v>
      </c>
      <c r="J28" s="79">
        <v>6</v>
      </c>
      <c r="K28" s="80">
        <v>3000</v>
      </c>
      <c r="L28" s="80">
        <v>75000</v>
      </c>
      <c r="M28" s="72">
        <f t="shared" ref="M28:M31" si="8">L28*J28</f>
        <v>450000</v>
      </c>
      <c r="N28" s="72">
        <f t="shared" si="1"/>
        <v>45000</v>
      </c>
      <c r="O28" s="72">
        <f t="shared" si="7"/>
        <v>495000</v>
      </c>
      <c r="P28" s="79" t="s">
        <v>125</v>
      </c>
      <c r="Q28" s="79" t="s">
        <v>118</v>
      </c>
      <c r="R28" s="81"/>
      <c r="S28" s="82"/>
    </row>
    <row r="29" spans="1:19">
      <c r="A29" s="108" t="s">
        <v>144</v>
      </c>
      <c r="B29" s="69" t="s">
        <v>145</v>
      </c>
      <c r="C29" s="70">
        <v>44722</v>
      </c>
      <c r="D29" s="79"/>
      <c r="E29" s="113">
        <v>44895</v>
      </c>
      <c r="F29" s="79"/>
      <c r="G29" s="79" t="s">
        <v>123</v>
      </c>
      <c r="H29" s="79" t="s">
        <v>124</v>
      </c>
      <c r="I29" s="79">
        <v>500</v>
      </c>
      <c r="J29" s="79">
        <v>12</v>
      </c>
      <c r="K29" s="80">
        <v>6000</v>
      </c>
      <c r="L29" s="80">
        <v>115000</v>
      </c>
      <c r="M29" s="72">
        <f t="shared" si="8"/>
        <v>1380000</v>
      </c>
      <c r="N29" s="72">
        <f t="shared" si="1"/>
        <v>138000</v>
      </c>
      <c r="O29" s="72">
        <f t="shared" si="7"/>
        <v>1518000</v>
      </c>
      <c r="P29" s="79" t="s">
        <v>121</v>
      </c>
      <c r="Q29" s="79" t="s">
        <v>128</v>
      </c>
      <c r="R29" s="81"/>
      <c r="S29" s="82"/>
    </row>
    <row r="30" spans="1:19">
      <c r="A30" s="108" t="s">
        <v>147</v>
      </c>
      <c r="B30" s="69" t="s">
        <v>145</v>
      </c>
      <c r="C30" s="77">
        <v>44722</v>
      </c>
      <c r="D30" s="79"/>
      <c r="E30" s="113">
        <v>44895</v>
      </c>
      <c r="F30" s="79"/>
      <c r="G30" s="79" t="s">
        <v>127</v>
      </c>
      <c r="H30" s="79" t="s">
        <v>124</v>
      </c>
      <c r="I30" s="79">
        <v>500</v>
      </c>
      <c r="J30" s="79">
        <v>38</v>
      </c>
      <c r="K30" s="80">
        <v>19000</v>
      </c>
      <c r="L30" s="80">
        <v>99500</v>
      </c>
      <c r="M30" s="72">
        <f t="shared" si="8"/>
        <v>3781000</v>
      </c>
      <c r="N30" s="72">
        <f t="shared" si="1"/>
        <v>378100</v>
      </c>
      <c r="O30" s="72">
        <f t="shared" si="7"/>
        <v>4159100</v>
      </c>
      <c r="P30" s="79" t="s">
        <v>121</v>
      </c>
      <c r="Q30" s="79" t="s">
        <v>125</v>
      </c>
      <c r="R30" s="81"/>
      <c r="S30" s="82"/>
    </row>
    <row r="31" spans="1:19">
      <c r="A31" s="108" t="s">
        <v>148</v>
      </c>
      <c r="B31" s="69" t="s">
        <v>145</v>
      </c>
      <c r="C31" s="70">
        <v>44722</v>
      </c>
      <c r="D31" s="79"/>
      <c r="E31" s="113">
        <v>44895</v>
      </c>
      <c r="F31" s="79"/>
      <c r="G31" s="79" t="s">
        <v>130</v>
      </c>
      <c r="H31" s="69" t="s">
        <v>146</v>
      </c>
      <c r="I31" s="79">
        <v>500</v>
      </c>
      <c r="J31" s="79">
        <v>11</v>
      </c>
      <c r="K31" s="80">
        <v>5500</v>
      </c>
      <c r="L31" s="80">
        <v>87500</v>
      </c>
      <c r="M31" s="72">
        <f t="shared" si="8"/>
        <v>962500</v>
      </c>
      <c r="N31" s="72">
        <f t="shared" si="1"/>
        <v>96250</v>
      </c>
      <c r="O31" s="72">
        <f t="shared" si="7"/>
        <v>1058750</v>
      </c>
      <c r="P31" s="79" t="s">
        <v>121</v>
      </c>
      <c r="Q31" s="79" t="s">
        <v>118</v>
      </c>
      <c r="R31" s="81"/>
      <c r="S31" s="82"/>
    </row>
    <row r="32" spans="1:19">
      <c r="A32" s="101" t="s">
        <v>147</v>
      </c>
      <c r="B32" s="69" t="s">
        <v>145</v>
      </c>
      <c r="C32" s="77">
        <v>44722</v>
      </c>
      <c r="D32" s="93"/>
      <c r="E32" s="113">
        <v>44895</v>
      </c>
      <c r="F32" s="79"/>
      <c r="G32" s="85" t="s">
        <v>132</v>
      </c>
      <c r="H32" s="69" t="s">
        <v>120</v>
      </c>
      <c r="I32" s="109">
        <v>500</v>
      </c>
      <c r="J32" s="93">
        <v>12</v>
      </c>
      <c r="K32" s="99">
        <v>6000</v>
      </c>
      <c r="L32" s="87">
        <v>82000</v>
      </c>
      <c r="M32" s="99">
        <f>L32*J32</f>
        <v>984000</v>
      </c>
      <c r="N32" s="72">
        <f t="shared" si="1"/>
        <v>98400</v>
      </c>
      <c r="O32" s="72">
        <f t="shared" si="7"/>
        <v>1082400</v>
      </c>
      <c r="P32" s="93" t="s">
        <v>118</v>
      </c>
      <c r="Q32" s="100" t="s">
        <v>149</v>
      </c>
      <c r="R32" s="110"/>
      <c r="S32" s="111"/>
    </row>
    <row r="33" spans="1:19">
      <c r="A33" s="92" t="s">
        <v>144</v>
      </c>
      <c r="B33" s="103" t="s">
        <v>150</v>
      </c>
      <c r="C33" s="103"/>
      <c r="D33" s="103"/>
      <c r="E33" s="103"/>
      <c r="F33" s="103"/>
      <c r="G33" s="103"/>
      <c r="H33" s="103"/>
      <c r="I33" s="103"/>
      <c r="J33" s="103"/>
      <c r="K33" s="114">
        <f>ROUNDDOWN(SUM(K27:K32),0)</f>
        <v>39760</v>
      </c>
      <c r="L33" s="103"/>
      <c r="M33" s="104">
        <f>SUM(M27:M32)</f>
        <v>7596500</v>
      </c>
      <c r="N33" s="104">
        <f t="shared" ref="N33:O33" si="9">SUM(N27:N32)</f>
        <v>759650</v>
      </c>
      <c r="O33" s="104">
        <f t="shared" si="9"/>
        <v>8356150</v>
      </c>
      <c r="P33" s="47"/>
      <c r="Q33" s="47"/>
      <c r="R33" s="104"/>
      <c r="S33" s="106">
        <f>M33-R33</f>
        <v>7596500</v>
      </c>
    </row>
  </sheetData>
  <autoFilter ref="A11:S33"/>
  <mergeCells count="15">
    <mergeCell ref="G9:G11"/>
    <mergeCell ref="A9:A11"/>
    <mergeCell ref="B9:B11"/>
    <mergeCell ref="C9:C11"/>
    <mergeCell ref="D9:D11"/>
    <mergeCell ref="F9:F11"/>
    <mergeCell ref="S9:S11"/>
    <mergeCell ref="P10:P11"/>
    <mergeCell ref="Q10:Q11"/>
    <mergeCell ref="I9:I11"/>
    <mergeCell ref="J9:J11"/>
    <mergeCell ref="L9:L11"/>
    <mergeCell ref="M9:M11"/>
    <mergeCell ref="P9:Q9"/>
    <mergeCell ref="R9:R11"/>
  </mergeCells>
  <phoneticPr fontId="2"/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一覧（道国・ＪＡ通し肥料）</vt:lpstr>
      <vt:lpstr>発注請書（道費・直用）</vt:lpstr>
      <vt:lpstr>納品書（道国・直用）</vt:lpstr>
      <vt:lpstr>請求書（道国・直用）</vt:lpstr>
      <vt:lpstr>領収書（道国・直用）</vt:lpstr>
      <vt:lpstr>一覧様式（国費）</vt:lpstr>
      <vt:lpstr>記載例（国費）</vt:lpstr>
      <vt:lpstr>'一覧様式（国費）'!Print_Area</vt:lpstr>
      <vt:lpstr>'記載例（国費）'!Print_Area</vt:lpstr>
      <vt:lpstr>'発注請書（道費・直用）'!Print_Area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彰</dc:creator>
  <cp:lastModifiedBy>ＪＡ幕別町　高野 大祐</cp:lastModifiedBy>
  <cp:lastPrinted>2022-11-09T05:26:51Z</cp:lastPrinted>
  <dcterms:created xsi:type="dcterms:W3CDTF">2022-07-22T00:38:10Z</dcterms:created>
  <dcterms:modified xsi:type="dcterms:W3CDTF">2022-11-09T05:27:43Z</dcterms:modified>
</cp:coreProperties>
</file>